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956" documentId="13_ncr:1_{E61B6D90-791F-4464-B501-4E49F6C5C490}" xr6:coauthVersionLast="47" xr6:coauthVersionMax="47" xr10:uidLastSave="{B99F921E-17F3-409C-8728-2E24E713C8ED}"/>
  <bookViews>
    <workbookView xWindow="-108" yWindow="-108" windowWidth="23256" windowHeight="13896" xr2:uid="{00000000-000D-0000-FFFF-FFFF00000000}"/>
  </bookViews>
  <sheets>
    <sheet name="Додаток_1" sheetId="6" r:id="rId1"/>
  </sheets>
  <definedNames>
    <definedName name="_xlnm.Print_Area" localSheetId="0">Додаток_1!$A$1:$Q$61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6" l="1"/>
  <c r="J15" i="6"/>
  <c r="J19" i="6"/>
  <c r="A19" i="6"/>
  <c r="J18" i="6" l="1"/>
  <c r="J20" i="6"/>
  <c r="J21" i="6"/>
  <c r="J22" i="6"/>
  <c r="J23" i="6"/>
  <c r="J24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3" i="6"/>
  <c r="J44" i="6"/>
  <c r="J45" i="6"/>
  <c r="A20" i="6"/>
  <c r="A21" i="6" s="1"/>
  <c r="A22" i="6" s="1"/>
  <c r="A23" i="6" s="1"/>
  <c r="A24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4" i="6" s="1"/>
  <c r="A45" i="6" s="1"/>
  <c r="I25" i="6" l="1"/>
  <c r="I46" i="6"/>
  <c r="I41" i="6"/>
  <c r="I47" i="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</future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<sst xmlns="http://schemas.openxmlformats.org/spreadsheetml/2006/main" count="119" uniqueCount="86">
  <si>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</si>
  <si>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</si>
  <si>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</si>
  <si>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</si>
  <si>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</si>
  <si>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</si>
  <si>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</si>
  <si>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</si>
  <si>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</si>
  <si>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</si>
  <si>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</si>
  <si>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</si>
  <si>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</si>
  <si>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</si>
  <si>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</si>
  <si>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</si>
  <si>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</si>
  <si>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</si>
  <si>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</si>
  <si>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</si>
  <si>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</si>
  <si>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</si>
  <si>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</si>
  <si>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</si>
  <si>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t>Ми погоджуємося та ознайомлені з умовами типового Договору  ТЧХУ (Додаток №2 до Запиту).</t>
  </si>
  <si>
    <t>Технічні характеристики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</si>
  <si>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продукції)</t>
    </r>
  </si>
  <si>
    <t>Одиниця виміру</t>
  </si>
  <si>
    <t>шт.</t>
  </si>
  <si>
    <t>Додаток №1 до Запиту_3309LS</t>
  </si>
  <si>
    <t xml:space="preserve">ЛОТ 1 </t>
  </si>
  <si>
    <t>Пороговий пандус</t>
  </si>
  <si>
    <t>Візуалізація</t>
  </si>
  <si>
    <t xml:space="preserve">Найменування
</t>
  </si>
  <si>
    <t>Тип виробу: пороговий гумовий пандус для подолання порогів та незначних перепадів висоти в приміщеннях і на входах до будівель.
Розміри: довжина — 900 (±5%) мм; ширина — 150 (±5%) мм; висота — 25 (±5%) мм. 
Матеріал: високоміцна зносостійка гума, стійка до механічних навантажень, вологи та перепадів температур.
Поверхня: неслизька, рифлена або з протиковзкою текстурою для безпечного пересування користувачів.
Призначення: забезпечення безбар'єрного доступу для інвалідних візків, дитячих візочків, ролаторів, електросамокатів, візків для перевезення вантажів та іншого колісного обладнання.
Вантажопідйомність: повинна витримувати навантаження не менше 270 кг без деформацій та втрати експлуатаційних властивостей.</t>
  </si>
  <si>
    <t>ЛОТ 2</t>
  </si>
  <si>
    <t>Урна вулична для сміття з попільничкою</t>
  </si>
  <si>
    <t>Форма: квадратна; Матеріал виробу: Метал; Колір виробника: чорний; Об'єм: 50 л; Висота: 80 см; Ширина: 41 см; Довжина: 36,5 см Особливості: із попільничкою.</t>
  </si>
  <si>
    <t xml:space="preserve">Металева табличка "Паління заборонено" </t>
  </si>
  <si>
    <t>Килимок 0,9х1,2 м</t>
  </si>
  <si>
    <t>Тип виробу: брудозахисний килимок для використання у вхідних зонах адміністративних, офісних, громадських та житлових приміщень.
Розмір: 900 × 1200 мм (±5%). Товщина: 6 мм
Матеріал: зносостійкий поліпропілен або аналогічний матеріал з гумовою (ПВХ) протиковзкою основою.
Поверхня: ворсиста або текстурована структура, призначена для ефективного затримання бруду, пилу та вологи з взуття.
Безпека та експлуатація: основа килимка повинна перешкоджати ковзанню на твердих покриттях підлоги та забезпечувати стійке розташування під час використання.
Догляд та довговічність: килимок повинен бути придатним для багаторазового очищення, стійким до інтенсивного пішохідного навантаження та зберігати свої експлуатаційні властивості протягом тривалого часу.</t>
  </si>
  <si>
    <t>Килимок гумовий 80x120 см</t>
  </si>
  <si>
    <t>Тип виробу: брудозахисний гумовий килимок для використання у вхідних групах приміщень.
Розмір: 26 × 800 × 1200 мм (±5%).
Матеріал: зносостійка гума (каучук) або еквівалентний еластичний матеріал, стійкий до стирання, вологи та механічних навантажень.
Конструкція: комірчаста (тип «Сота»), що забезпечує ефективне затримання бруду, снігу та вологи з взуття.
Безпека: протиковзке виконання, придатне для експлуатації на різних типах підлогових покриттів.</t>
  </si>
  <si>
    <t>Розмір: 1200 × 600 × 20 мм (±5%).
Матеріал: алюмінієвий профіль з брудозбиральними вставками (гума, щітка, текстиль або їх комбінація) чи аналогічні матеріали, що забезпечують ефективне очищення взуття.
Експлуатаційні характеристики: виріб повинен бути стійким до інтенсивного пішохідного навантаження, впливу вологи, забруднень та зношування під час тривалої експлуатації.
Функціональність та безпека: решітка повинна забезпечувати ефективне затримання бруду, піску та вологи, мати протиковзкі властивості та бути безпечною для пересування відвідувачів, у тому числі осіб з інвалідністю.</t>
  </si>
  <si>
    <t>Брудозахисна решітка для входу</t>
  </si>
  <si>
    <t>Ручка-тримач  для перенесення бутлів 19 л пластикова</t>
  </si>
  <si>
    <t>Тип виробу: ручка для безпечного та зручного перенесення суліїв (бутлів) питної води об'ємом 19 л.
Сумісність: повинна бути сумісною зі стандартними суліями об'ємом 19 л із типовим діаметром горловини.
Матеріал: міцний пластик, стійкий до механічних навантажень, подряпин та впливу вологи.
Конструкція: ергономічна форма, що забезпечує надійне захоплення сулії та знижує навантаження на кисть під час перенесення.
Вантажопідйомність: виріб повинен витримувати вагу повністю заповненої сулії 19 л без деформації та пошкоджень.
Експлуатаційні характеристики: багаторазове використання, простота встановлення та зняття з горловини сулії, безпечність для користувача під час транспортування.</t>
  </si>
  <si>
    <t>Тримач для стаканів до кулера. Чорний</t>
  </si>
  <si>
    <t>Тримач для стаканів. Колір - чорний. Матеріал — пластик. Тип кріплення — на гвинтах або магніт. Кількість секцій — 1 шт. Максимальна місткість — 70-100 стаканчиків. Діаметр сумісних стаканчиків — до 80 мм. Комплектація: тримач, комплект кріплень.</t>
  </si>
  <si>
    <t>ЛОТ 3</t>
  </si>
  <si>
    <t>Картина на холсті.Ромір: 50х65 з рамкою дерево.Оформлення: з рамою; Орієнтованість: вертикальна; 
Техніка виконання: фотодрук; Матеріал основи: полотно</t>
  </si>
  <si>
    <t xml:space="preserve">Постер "Тиша середньоморського полудня" </t>
  </si>
  <si>
    <t>Постер "Тропічні сни"</t>
  </si>
  <si>
    <t>Картина на холсті.Ромір: 50х65 .Оформлення: з рамою; Орієнтованість: вертикальна; 
Техніка виконання: фотодрук; Матеріал основи: полотно</t>
  </si>
  <si>
    <t>Постер "Тропічні сни" 2</t>
  </si>
  <si>
    <t>Постер "Тиша середземноморського полудня" 2</t>
  </si>
  <si>
    <t>Картина на холсті.Ромір: 45х60. Оформлення: з рамою; Орієнтованість: вертикальна; 
Техніка виконання: фотодрук; Матеріал основи: полотно</t>
  </si>
  <si>
    <t>Постер "Натхнення природи" 1</t>
  </si>
  <si>
    <t xml:space="preserve">Постер "Натхнення природи" 2 </t>
  </si>
  <si>
    <t>Картина на полотні "Листя" 1 з білою рамкою</t>
  </si>
  <si>
    <t>Картина на полотні. Ромір: 75х100. Оформлення: з рамою; Орієнтованість: вертикальна; 
Техніка виконання: фотодрук; Матеріал основи: полотно</t>
  </si>
  <si>
    <t>Картина на полотні "Листя" 2 з білою рамкою</t>
  </si>
  <si>
    <t>Картина на полотні "Листя" 3 з білою рамкою</t>
  </si>
  <si>
    <t>Постер" Аромат оливкового саду"</t>
  </si>
  <si>
    <t>Постер "Хвилі спокою"</t>
  </si>
  <si>
    <t>Постер Танок пелюсток з білою рамкою 75x100 см Brushme FNK5000159_RN53-17</t>
  </si>
  <si>
    <t xml:space="preserve"> Оформлення: з рамою. Орієнтація: вертикальна. Техніка виконання: фотодрук. Матеріал основи: полотно.  Розмір: 75×100 см. Ширина: 75 см. Довжина: 100 см. </t>
  </si>
  <si>
    <t>Картина на полотні Квіти 3 з білою рамкою 75x100 см Brushme FNK0122028_RN53-17</t>
  </si>
  <si>
    <t xml:space="preserve">Оформлення: з рамою.   Орієнтація: вертикальна. Техніка виконання: фотодрук. Матеріал основи: полотно.  Розмір: 75×100 см. Ширина: 75 см. Довжина: 100 см. </t>
  </si>
  <si>
    <t xml:space="preserve">Оформлення: з рамою. Орієнтація: вертикальна. Техніка виконання: фотодрук. Матеріал основи: полотно.  Розмір: 75×100 см. Ширина: 75 см. Довжина: 100 см. </t>
  </si>
  <si>
    <t>Картина на полотні Квітка 2 з білою рамкою 75x100 см Brushme FNK0122024_RN53-17</t>
  </si>
  <si>
    <t>ЛОТ 4</t>
  </si>
  <si>
    <t>Ваза скляна кругла</t>
  </si>
  <si>
    <t>Ваза. Тип: настільна. Форма: кругла. Матеріал: скло. Колір: прозорий. Висота: 20-23 см. Діметр: 20-23 см. Стиль: лофт. Особливості: компактна декоративна ваза, підходить для живих і штучних квітів, гармонійно доповнює сучасні інтер'єри житлових, офісних та громадських приміщень.</t>
  </si>
  <si>
    <t>Ваза. Тип: настільна. Форма: кругла. Матеріал: скло. Колір: прозорий. Висота: 10 см. Діаметр: 12 см. Особливості: компактна декоративна ваза, підходить для невеликих букетів, живих і штучних квітів, гармонійно доповнює сучасні інтер'єри житлових, офісних та громадських приміщень.</t>
  </si>
  <si>
    <t>Набір кошиків KELA Neo, чорний, 3 шт.</t>
  </si>
  <si>
    <t>Набір декоративних кошиків KELA Neo. Тип – кошик. Кількість у наборі – 3 шт. Матеріал – пластик. Декоративне оздоблення – плетіння. Колір – чорний. Розміри: 15 × 15 × 10 см; 19 × 23 × 10 см; 24 × 31 × 14 см. Колекція – Neo. Бренд – KELA. Країна виробництва – Німеччина.</t>
  </si>
  <si>
    <t>Всього вартість пропозиції по ЛОТУ 4, грн*</t>
  </si>
  <si>
    <t>Всього вартість пропозиції по ЛОТУ 3, грн*</t>
  </si>
  <si>
    <t>Всього вартість пропозиції по ЛОТУ 1, грн*</t>
  </si>
  <si>
    <t>Всього вартість пропозиції по ЛОТУ 2, грн*</t>
  </si>
  <si>
    <t>Ми погоджуємось, що всі витрати, пов’язані з доставкою товару, завантажувально-розвантажувальними роботами та занесенням на перший поверх здійснюються за рахунок Постачальника за наданою адресою.</t>
  </si>
  <si>
    <t xml:space="preserve"> ** Закупівля здійснюється окремими лотами</t>
  </si>
  <si>
    <t>Розмір — 25 × 18 см; матеріал — алюміній; орієнтація — вертикальна; форма — прямокутна; призначена для вуличного використання; стійка до атмосферних явищ та впливу сонячного випромінювання; не вигоряє на сонці;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</si>
  <si>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 товарів для облаштування Громадського центру м. Дніпро.</t>
    </r>
    <r>
      <rPr>
        <sz val="11"/>
        <color rgb="FFFF0000"/>
        <rFont val="Times New Roman"/>
        <family val="1"/>
        <charset val="204"/>
      </rPr>
      <t xml:space="preserve"> </t>
    </r>
  </si>
  <si>
    <t>***Вартість пропозиції учасника включає доставку, розвантаження та занесення на перший поверх приміщення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</si>
</sst>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indexed="63"/>
      <name val="Tahoma"/>
      <family val="2"/>
      <charset val="204"/>
    </font>
    <font>
      <i/>
      <sz val="12"/>
      <color indexed="63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b/>
      <i/>
      <sz val="12"/>
      <color indexed="63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charset val="204"/>
      <scheme val="minor"/>
    </font>
    <font>
      <b/>
      <i/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4" fontId="1" fillId="3" borderId="0" xfId="0" applyNumberFormat="1" applyFont="1" applyFill="1"/>
    <xf numFmtId="0" fontId="1" fillId="4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1" fontId="13" fillId="0" borderId="18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4" fillId="0" borderId="18" xfId="0" applyFont="1" applyBorder="1" applyAlignment="1">
      <alignment horizontal="left" vertical="center" wrapText="1"/>
    </xf>
    <xf numFmtId="0" fontId="23" fillId="0" borderId="18" xfId="0" applyFont="1" applyBorder="1" applyAlignment="1">
      <alignment vertical="top" wrapText="1"/>
    </xf>
    <xf numFmtId="0" fontId="25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0" xfId="0" applyFont="1" applyFill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/>
    </xf>
    <xf numFmtId="0" fontId="20" fillId="2" borderId="17" xfId="0" applyFont="1" applyFill="1" applyBorder="1" applyAlignment="1">
      <alignment horizontal="right" vertical="center"/>
    </xf>
    <xf numFmtId="0" fontId="20" fillId="2" borderId="12" xfId="0" applyFont="1" applyFill="1" applyBorder="1" applyAlignment="1">
      <alignment horizontal="righ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21" xfId="0" applyBorder="1" applyAlignment="1">
      <alignment wrapText="1"/>
    </xf>
    <xf numFmtId="0" fontId="28" fillId="4" borderId="22" xfId="1" applyFill="1" applyBorder="1" applyAlignment="1">
      <alignment wrapText="1"/>
    </xf>
    <xf numFmtId="0" fontId="28" fillId="0" borderId="0" xfId="1" applyAlignment="1">
      <alignment vertical="top" wrapText="1"/>
    </xf>
    <xf numFmtId="0" fontId="28" fillId="0" borderId="23" xfId="1" applyBorder="1" applyAlignment="1">
      <alignment vertical="top" wrapText="1"/>
    </xf>
    <xf numFmtId="0" fontId="28" fillId="0" borderId="23" xfId="1" applyBorder="1" applyAlignment="1">
      <alignment wrapText="1"/>
    </xf>
    <xf numFmtId="0" fontId="29" fillId="0" borderId="18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8" fillId="0" borderId="18" xfId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right" vertical="center"/>
    </xf>
    <xf numFmtId="0" fontId="20" fillId="5" borderId="12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4" fontId="13" fillId="7" borderId="8" xfId="0" applyNumberFormat="1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center" vertical="center" wrapText="1"/>
    </xf>
    <xf numFmtId="4" fontId="13" fillId="7" borderId="28" xfId="0" applyNumberFormat="1" applyFont="1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top" wrapText="1"/>
    </xf>
    <xf numFmtId="0" fontId="28" fillId="4" borderId="32" xfId="1" applyFill="1" applyBorder="1" applyAlignment="1">
      <alignment wrapText="1"/>
    </xf>
    <xf numFmtId="0" fontId="24" fillId="0" borderId="24" xfId="0" applyFont="1" applyBorder="1" applyAlignment="1">
      <alignment horizontal="left" vertical="center" wrapText="1"/>
    </xf>
    <xf numFmtId="0" fontId="22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1" fontId="13" fillId="0" borderId="24" xfId="0" applyNumberFormat="1" applyFont="1" applyBorder="1" applyAlignment="1">
      <alignment horizontal="center" vertical="center" wrapText="1"/>
    </xf>
    <xf numFmtId="0" fontId="20" fillId="5" borderId="33" xfId="0" applyFont="1" applyFill="1" applyBorder="1" applyAlignment="1">
      <alignment horizontal="right" vertical="center"/>
    </xf>
    <xf numFmtId="0" fontId="20" fillId="5" borderId="34" xfId="0" applyFont="1" applyFill="1" applyBorder="1" applyAlignment="1">
      <alignment horizontal="right" vertical="center"/>
    </xf>
    <xf numFmtId="0" fontId="20" fillId="5" borderId="35" xfId="0" applyFont="1" applyFill="1" applyBorder="1" applyAlignment="1">
      <alignment horizontal="right" vertical="center"/>
    </xf>
    <xf numFmtId="0" fontId="13" fillId="0" borderId="20" xfId="0" applyFont="1" applyBorder="1" applyAlignment="1">
      <alignment horizontal="center" vertical="center" wrapText="1"/>
    </xf>
    <xf numFmtId="0" fontId="27" fillId="0" borderId="9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6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4" fontId="21" fillId="2" borderId="27" xfId="0" applyNumberFormat="1" applyFont="1" applyFill="1" applyBorder="1" applyAlignment="1">
      <alignment horizontal="center" vertical="center" wrapText="1"/>
    </xf>
    <xf numFmtId="4" fontId="21" fillId="2" borderId="36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30" fillId="0" borderId="0" xfId="0" applyFont="1" applyAlignment="1">
      <alignment horizontal="left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Z99"/>
  <sheetViews>
    <sheetView showGridLines="0" tabSelected="1" zoomScale="55" zoomScaleNormal="55" zoomScaleSheetLayoutView="80" workbookViewId="0">
      <selection activeCell="A60" sqref="A1:L60"/>
    </sheetView>
  </sheetViews>
  <sheetFormatPr defaultColWidth="9.109375" defaultRowHeight="21" x14ac:dyDescent="0.4"/>
  <cols>
    <col min="1" max="1" width="5.33203125" style="2" customWidth="1"/>
    <col min="2" max="2" width="32.5546875" style="1" customWidth="1"/>
    <col min="3" max="3" width="31.109375" style="1" customWidth="1"/>
    <col min="4" max="4" width="78.21875" style="1" customWidth="1"/>
    <col min="5" max="5" width="44.77734375" style="1" customWidth="1"/>
    <col min="6" max="6" width="42.6640625" style="1" customWidth="1"/>
    <col min="7" max="7" width="13.44140625" style="1" customWidth="1"/>
    <col min="8" max="8" width="10.6640625" style="1" customWidth="1"/>
    <col min="9" max="9" width="17.33203125" style="5" customWidth="1"/>
    <col min="10" max="10" width="18.44140625" style="5" customWidth="1"/>
    <col min="11" max="11" width="20.44140625" style="1" customWidth="1"/>
    <col min="12" max="12" width="21.33203125" style="1" customWidth="1"/>
    <col min="13" max="16384" width="9.109375" style="1"/>
  </cols>
  <sheetData>
    <row r="1" spans="1:13" x14ac:dyDescent="0.4">
      <c r="A1" s="28"/>
      <c r="B1" s="29"/>
      <c r="C1" s="29"/>
      <c r="D1" s="29"/>
      <c r="E1" s="29"/>
      <c r="F1" s="29"/>
      <c r="G1" s="29"/>
      <c r="H1" s="29"/>
      <c r="I1" s="30"/>
      <c r="J1" s="30"/>
      <c r="K1" s="73" t="s">
        <v>29</v>
      </c>
      <c r="L1" s="73"/>
    </row>
    <row r="2" spans="1:13" x14ac:dyDescent="0.4">
      <c r="A2" s="31"/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4" spans="1:13" ht="29.25" customHeight="1" x14ac:dyDescent="0.4">
      <c r="A4" s="47" t="s">
        <v>84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14"/>
    </row>
    <row r="5" spans="1:13" ht="20.25" customHeight="1" x14ac:dyDescent="0.4">
      <c r="A5" s="48" t="s">
        <v>1</v>
      </c>
      <c r="B5" s="49"/>
      <c r="C5" s="49"/>
      <c r="D5" s="49"/>
      <c r="E5" s="50"/>
      <c r="F5" s="26"/>
      <c r="G5" s="70" t="s">
        <v>2</v>
      </c>
      <c r="H5" s="71"/>
      <c r="I5" s="71"/>
      <c r="J5" s="71"/>
      <c r="K5" s="71"/>
      <c r="L5" s="72"/>
      <c r="M5" s="22"/>
    </row>
    <row r="6" spans="1:13" ht="20.25" customHeight="1" x14ac:dyDescent="0.4">
      <c r="A6" s="51"/>
      <c r="B6" s="52"/>
      <c r="C6" s="52"/>
      <c r="D6" s="52"/>
      <c r="E6" s="53"/>
      <c r="F6" s="99"/>
      <c r="G6" s="67" t="s">
        <v>3</v>
      </c>
      <c r="H6" s="68"/>
      <c r="I6" s="68"/>
      <c r="J6" s="68"/>
      <c r="K6" s="68"/>
      <c r="L6" s="69"/>
      <c r="M6" s="22"/>
    </row>
    <row r="7" spans="1:13" ht="29.7" customHeight="1" x14ac:dyDescent="0.4">
      <c r="A7" s="54"/>
      <c r="B7" s="55"/>
      <c r="C7" s="55"/>
      <c r="D7" s="55"/>
      <c r="E7" s="56"/>
      <c r="F7" s="43"/>
      <c r="G7" s="84" t="s">
        <v>4</v>
      </c>
      <c r="H7" s="85"/>
      <c r="I7" s="85"/>
      <c r="J7" s="85"/>
      <c r="K7" s="85"/>
      <c r="L7" s="86"/>
      <c r="M7" s="22"/>
    </row>
    <row r="8" spans="1:13" ht="49.95" customHeight="1" x14ac:dyDescent="0.4">
      <c r="A8" s="57" t="s">
        <v>5</v>
      </c>
      <c r="B8" s="58"/>
      <c r="C8" s="58"/>
      <c r="D8" s="58"/>
      <c r="E8" s="59"/>
      <c r="F8" s="44"/>
      <c r="G8" s="81" t="s">
        <v>6</v>
      </c>
      <c r="H8" s="82"/>
      <c r="I8" s="82"/>
      <c r="J8" s="82"/>
      <c r="K8" s="82"/>
      <c r="L8" s="83"/>
      <c r="M8" s="23"/>
    </row>
    <row r="9" spans="1:13" ht="12.45" customHeight="1" thickBot="1" x14ac:dyDescent="0.45">
      <c r="A9" s="26"/>
      <c r="B9" s="26"/>
      <c r="C9" s="26"/>
      <c r="D9" s="26"/>
      <c r="E9" s="26"/>
      <c r="F9" s="26"/>
      <c r="G9" s="26"/>
      <c r="H9" s="27"/>
      <c r="I9" s="27"/>
      <c r="J9" s="27"/>
      <c r="K9" s="27"/>
      <c r="L9" s="27"/>
      <c r="M9" s="23"/>
    </row>
    <row r="10" spans="1:13" ht="20.25" customHeight="1" x14ac:dyDescent="0.4">
      <c r="A10" s="74" t="s">
        <v>7</v>
      </c>
      <c r="B10" s="65" t="s">
        <v>8</v>
      </c>
      <c r="C10" s="65"/>
      <c r="D10" s="65"/>
      <c r="E10" s="65"/>
      <c r="F10" s="41"/>
      <c r="G10" s="65" t="s">
        <v>27</v>
      </c>
      <c r="H10" s="65" t="s">
        <v>9</v>
      </c>
      <c r="I10" s="60" t="s">
        <v>10</v>
      </c>
      <c r="J10" s="60" t="s">
        <v>11</v>
      </c>
      <c r="K10" s="65" t="s">
        <v>22</v>
      </c>
      <c r="L10" s="79" t="s">
        <v>23</v>
      </c>
    </row>
    <row r="11" spans="1:13" x14ac:dyDescent="0.4">
      <c r="A11" s="75"/>
      <c r="B11" s="66"/>
      <c r="C11" s="66"/>
      <c r="D11" s="66"/>
      <c r="E11" s="66"/>
      <c r="F11" s="42"/>
      <c r="G11" s="66"/>
      <c r="H11" s="66"/>
      <c r="I11" s="61"/>
      <c r="J11" s="61"/>
      <c r="K11" s="66"/>
      <c r="L11" s="80"/>
    </row>
    <row r="12" spans="1:13" s="3" customFormat="1" ht="36.450000000000003" customHeight="1" x14ac:dyDescent="0.4">
      <c r="A12" s="75"/>
      <c r="B12" s="66" t="s">
        <v>12</v>
      </c>
      <c r="C12" s="66"/>
      <c r="D12" s="66"/>
      <c r="E12" s="66"/>
      <c r="F12" s="42"/>
      <c r="G12" s="66"/>
      <c r="H12" s="66"/>
      <c r="I12" s="61"/>
      <c r="J12" s="61"/>
      <c r="K12" s="66"/>
      <c r="L12" s="80"/>
    </row>
    <row r="13" spans="1:13" s="4" customFormat="1" ht="43.95" customHeight="1" x14ac:dyDescent="0.4">
      <c r="A13" s="75"/>
      <c r="B13" s="100" t="s">
        <v>33</v>
      </c>
      <c r="C13" s="100" t="s">
        <v>32</v>
      </c>
      <c r="D13" s="100" t="s">
        <v>25</v>
      </c>
      <c r="E13" s="33" t="s">
        <v>26</v>
      </c>
      <c r="F13" s="33" t="s">
        <v>32</v>
      </c>
      <c r="G13" s="66"/>
      <c r="H13" s="66"/>
      <c r="I13" s="61"/>
      <c r="J13" s="61"/>
      <c r="K13" s="66"/>
      <c r="L13" s="80"/>
    </row>
    <row r="14" spans="1:13" s="4" customFormat="1" ht="27" customHeight="1" x14ac:dyDescent="0.4">
      <c r="A14" s="121" t="s">
        <v>30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5"/>
    </row>
    <row r="15" spans="1:13" s="4" customFormat="1" ht="195" customHeight="1" thickBot="1" x14ac:dyDescent="0.45">
      <c r="A15" s="111">
        <v>1</v>
      </c>
      <c r="B15" s="112" t="s">
        <v>31</v>
      </c>
      <c r="C15" s="113" t="e" vm="1">
        <v>#VALUE!</v>
      </c>
      <c r="D15" s="114" t="s">
        <v>34</v>
      </c>
      <c r="E15" s="115"/>
      <c r="F15" s="115"/>
      <c r="G15" s="116" t="s">
        <v>28</v>
      </c>
      <c r="H15" s="117">
        <v>4</v>
      </c>
      <c r="I15" s="106"/>
      <c r="J15" s="106">
        <f>H15*I15</f>
        <v>0</v>
      </c>
      <c r="K15" s="104"/>
      <c r="L15" s="103"/>
    </row>
    <row r="16" spans="1:13" s="4" customFormat="1" ht="21.6" thickBot="1" x14ac:dyDescent="0.45">
      <c r="A16" s="118" t="s">
        <v>79</v>
      </c>
      <c r="B16" s="119"/>
      <c r="C16" s="119"/>
      <c r="D16" s="119"/>
      <c r="E16" s="119"/>
      <c r="F16" s="119"/>
      <c r="G16" s="119"/>
      <c r="H16" s="120"/>
      <c r="I16" s="107">
        <f>J15</f>
        <v>0</v>
      </c>
      <c r="J16" s="108"/>
      <c r="K16" s="109"/>
      <c r="L16" s="110"/>
    </row>
    <row r="17" spans="1:12" s="4" customFormat="1" x14ac:dyDescent="0.4">
      <c r="A17" s="121" t="s">
        <v>35</v>
      </c>
      <c r="B17" s="122"/>
      <c r="C17" s="122"/>
      <c r="D17" s="122"/>
      <c r="E17" s="122"/>
      <c r="F17" s="122"/>
      <c r="G17" s="122"/>
      <c r="H17" s="122"/>
      <c r="I17" s="123"/>
      <c r="J17" s="123"/>
      <c r="K17" s="123"/>
      <c r="L17" s="124"/>
    </row>
    <row r="18" spans="1:12" s="4" customFormat="1" ht="113.55" customHeight="1" x14ac:dyDescent="0.4">
      <c r="A18" s="15">
        <v>1</v>
      </c>
      <c r="B18" s="38" t="s">
        <v>36</v>
      </c>
      <c r="C18" s="90" t="e" vm="2">
        <v>#VALUE!</v>
      </c>
      <c r="D18" s="37" t="s">
        <v>37</v>
      </c>
      <c r="E18" s="36"/>
      <c r="F18" s="36"/>
      <c r="G18" s="39" t="s">
        <v>28</v>
      </c>
      <c r="H18" s="34">
        <v>2</v>
      </c>
      <c r="I18" s="35"/>
      <c r="J18" s="35">
        <f t="shared" ref="J18:J45" si="0">H18*I18</f>
        <v>0</v>
      </c>
      <c r="K18" s="32"/>
      <c r="L18" s="16"/>
    </row>
    <row r="19" spans="1:12" s="4" customFormat="1" ht="91.2" customHeight="1" x14ac:dyDescent="0.4">
      <c r="A19" s="15">
        <f t="shared" ref="A19:A45" si="1">A18+1</f>
        <v>2</v>
      </c>
      <c r="B19" s="38" t="s">
        <v>38</v>
      </c>
      <c r="C19" s="91" t="e" vm="3">
        <v>#VALUE!</v>
      </c>
      <c r="D19" s="37" t="s">
        <v>83</v>
      </c>
      <c r="E19" s="36"/>
      <c r="F19" s="36"/>
      <c r="G19" s="39" t="s">
        <v>28</v>
      </c>
      <c r="H19" s="34">
        <v>1</v>
      </c>
      <c r="I19" s="35"/>
      <c r="J19" s="35">
        <f t="shared" si="0"/>
        <v>0</v>
      </c>
      <c r="K19" s="32"/>
      <c r="L19" s="16"/>
    </row>
    <row r="20" spans="1:12" s="4" customFormat="1" ht="202.8" x14ac:dyDescent="0.4">
      <c r="A20" s="15">
        <f t="shared" si="1"/>
        <v>3</v>
      </c>
      <c r="B20" s="38" t="s">
        <v>39</v>
      </c>
      <c r="C20" s="91" t="e" vm="4">
        <v>#VALUE!</v>
      </c>
      <c r="D20" s="37" t="s">
        <v>40</v>
      </c>
      <c r="E20" s="36"/>
      <c r="F20" s="36"/>
      <c r="G20" s="39" t="s">
        <v>28</v>
      </c>
      <c r="H20" s="34">
        <v>3</v>
      </c>
      <c r="I20" s="35"/>
      <c r="J20" s="35">
        <f t="shared" si="0"/>
        <v>0</v>
      </c>
      <c r="K20" s="32"/>
      <c r="L20" s="16"/>
    </row>
    <row r="21" spans="1:12" s="4" customFormat="1" ht="147.6" customHeight="1" x14ac:dyDescent="0.4">
      <c r="A21" s="15">
        <f t="shared" si="1"/>
        <v>4</v>
      </c>
      <c r="B21" s="38" t="s">
        <v>41</v>
      </c>
      <c r="C21" s="92" t="e" vm="5">
        <v>#VALUE!</v>
      </c>
      <c r="D21" s="37" t="s">
        <v>42</v>
      </c>
      <c r="E21" s="36"/>
      <c r="F21" s="36"/>
      <c r="G21" s="39" t="s">
        <v>28</v>
      </c>
      <c r="H21" s="34">
        <v>1</v>
      </c>
      <c r="I21" s="35"/>
      <c r="J21" s="35">
        <f t="shared" si="0"/>
        <v>0</v>
      </c>
      <c r="K21" s="32"/>
      <c r="L21" s="16"/>
    </row>
    <row r="22" spans="1:12" s="4" customFormat="1" ht="156" x14ac:dyDescent="0.4">
      <c r="A22" s="15">
        <f t="shared" si="1"/>
        <v>5</v>
      </c>
      <c r="B22" s="38" t="s">
        <v>44</v>
      </c>
      <c r="C22" s="92" t="e" vm="6">
        <v>#VALUE!</v>
      </c>
      <c r="D22" s="37" t="s">
        <v>43</v>
      </c>
      <c r="E22" s="36"/>
      <c r="F22" s="36"/>
      <c r="G22" s="39" t="s">
        <v>28</v>
      </c>
      <c r="H22" s="34">
        <v>1</v>
      </c>
      <c r="I22" s="35"/>
      <c r="J22" s="35">
        <f t="shared" si="0"/>
        <v>0</v>
      </c>
      <c r="K22" s="32"/>
      <c r="L22" s="16"/>
    </row>
    <row r="23" spans="1:12" s="4" customFormat="1" ht="202.8" x14ac:dyDescent="0.4">
      <c r="A23" s="15">
        <f t="shared" si="1"/>
        <v>6</v>
      </c>
      <c r="B23" s="38" t="s">
        <v>45</v>
      </c>
      <c r="C23" s="92" t="e" vm="7">
        <v>#VALUE!</v>
      </c>
      <c r="D23" s="37" t="s">
        <v>46</v>
      </c>
      <c r="E23" s="36"/>
      <c r="F23" s="36"/>
      <c r="G23" s="39" t="s">
        <v>28</v>
      </c>
      <c r="H23" s="34">
        <v>4</v>
      </c>
      <c r="I23" s="35"/>
      <c r="J23" s="35">
        <f t="shared" si="0"/>
        <v>0</v>
      </c>
      <c r="K23" s="32"/>
      <c r="L23" s="16"/>
    </row>
    <row r="24" spans="1:12" s="4" customFormat="1" ht="102.6" customHeight="1" x14ac:dyDescent="0.4">
      <c r="A24" s="15">
        <f t="shared" si="1"/>
        <v>7</v>
      </c>
      <c r="B24" s="38" t="s">
        <v>47</v>
      </c>
      <c r="C24" s="92" t="e" vm="8">
        <v>#VALUE!</v>
      </c>
      <c r="D24" s="37" t="s">
        <v>48</v>
      </c>
      <c r="E24" s="36"/>
      <c r="F24" s="36"/>
      <c r="G24" s="39" t="s">
        <v>28</v>
      </c>
      <c r="H24" s="34">
        <v>5</v>
      </c>
      <c r="I24" s="35"/>
      <c r="J24" s="35">
        <f t="shared" si="0"/>
        <v>0</v>
      </c>
      <c r="K24" s="32"/>
      <c r="L24" s="16"/>
    </row>
    <row r="25" spans="1:12" s="4" customFormat="1" ht="21.6" thickBot="1" x14ac:dyDescent="0.45">
      <c r="A25" s="97" t="s">
        <v>80</v>
      </c>
      <c r="B25" s="98"/>
      <c r="C25" s="98"/>
      <c r="D25" s="98"/>
      <c r="E25" s="98"/>
      <c r="F25" s="98"/>
      <c r="G25" s="98"/>
      <c r="H25" s="98"/>
      <c r="I25" s="101">
        <f>J18+J19+J20+J21+J22+J23+J24</f>
        <v>0</v>
      </c>
      <c r="J25" s="102"/>
      <c r="K25" s="102"/>
      <c r="L25" s="105"/>
    </row>
    <row r="26" spans="1:12" s="4" customFormat="1" x14ac:dyDescent="0.4">
      <c r="A26" s="121" t="s">
        <v>49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5"/>
    </row>
    <row r="27" spans="1:12" s="4" customFormat="1" ht="128.4" customHeight="1" x14ac:dyDescent="0.4">
      <c r="A27" s="15">
        <v>1</v>
      </c>
      <c r="B27" s="38" t="s">
        <v>51</v>
      </c>
      <c r="C27" s="93" t="e" vm="9">
        <v>#VALUE!</v>
      </c>
      <c r="D27" s="40" t="s">
        <v>50</v>
      </c>
      <c r="E27" s="36"/>
      <c r="F27" s="36"/>
      <c r="G27" s="39" t="s">
        <v>28</v>
      </c>
      <c r="H27" s="34">
        <v>1</v>
      </c>
      <c r="I27" s="35"/>
      <c r="J27" s="35">
        <f t="shared" si="0"/>
        <v>0</v>
      </c>
      <c r="K27" s="32"/>
      <c r="L27" s="16"/>
    </row>
    <row r="28" spans="1:12" s="4" customFormat="1" ht="115.2" customHeight="1" x14ac:dyDescent="0.4">
      <c r="A28" s="15">
        <f t="shared" si="1"/>
        <v>2</v>
      </c>
      <c r="B28" s="38" t="s">
        <v>52</v>
      </c>
      <c r="C28" s="93" t="e" vm="10">
        <v>#VALUE!</v>
      </c>
      <c r="D28" s="40" t="s">
        <v>53</v>
      </c>
      <c r="E28" s="36"/>
      <c r="F28" s="36"/>
      <c r="G28" s="39" t="s">
        <v>28</v>
      </c>
      <c r="H28" s="34">
        <v>1</v>
      </c>
      <c r="I28" s="35"/>
      <c r="J28" s="35">
        <f t="shared" si="0"/>
        <v>0</v>
      </c>
      <c r="K28" s="32"/>
      <c r="L28" s="16"/>
    </row>
    <row r="29" spans="1:12" s="4" customFormat="1" ht="92.55" customHeight="1" x14ac:dyDescent="0.4">
      <c r="A29" s="15">
        <f t="shared" si="1"/>
        <v>3</v>
      </c>
      <c r="B29" s="38" t="s">
        <v>54</v>
      </c>
      <c r="C29" s="93" t="e" vm="11">
        <v>#VALUE!</v>
      </c>
      <c r="D29" s="37" t="s">
        <v>53</v>
      </c>
      <c r="E29" s="36"/>
      <c r="F29" s="36"/>
      <c r="G29" s="39" t="s">
        <v>28</v>
      </c>
      <c r="H29" s="34">
        <v>1</v>
      </c>
      <c r="I29" s="35"/>
      <c r="J29" s="35">
        <f t="shared" si="0"/>
        <v>0</v>
      </c>
      <c r="K29" s="32"/>
      <c r="L29" s="16"/>
    </row>
    <row r="30" spans="1:12" s="4" customFormat="1" ht="96" customHeight="1" x14ac:dyDescent="0.4">
      <c r="A30" s="15">
        <f t="shared" si="1"/>
        <v>4</v>
      </c>
      <c r="B30" s="38" t="s">
        <v>55</v>
      </c>
      <c r="C30" s="93" t="e" vm="12">
        <v>#VALUE!</v>
      </c>
      <c r="D30" s="37" t="s">
        <v>53</v>
      </c>
      <c r="E30" s="36"/>
      <c r="F30" s="36"/>
      <c r="G30" s="39" t="s">
        <v>28</v>
      </c>
      <c r="H30" s="34">
        <v>1</v>
      </c>
      <c r="I30" s="35"/>
      <c r="J30" s="35">
        <f t="shared" si="0"/>
        <v>0</v>
      </c>
      <c r="K30" s="32"/>
      <c r="L30" s="16"/>
    </row>
    <row r="31" spans="1:12" s="4" customFormat="1" ht="97.8" customHeight="1" x14ac:dyDescent="0.4">
      <c r="A31" s="15">
        <f t="shared" si="1"/>
        <v>5</v>
      </c>
      <c r="B31" s="38" t="s">
        <v>57</v>
      </c>
      <c r="C31" s="93" t="e" vm="13">
        <v>#VALUE!</v>
      </c>
      <c r="D31" s="37" t="s">
        <v>56</v>
      </c>
      <c r="E31" s="36"/>
      <c r="F31" s="36"/>
      <c r="G31" s="39" t="s">
        <v>28</v>
      </c>
      <c r="H31" s="34">
        <v>1</v>
      </c>
      <c r="I31" s="35"/>
      <c r="J31" s="35">
        <f t="shared" si="0"/>
        <v>0</v>
      </c>
      <c r="K31" s="32"/>
      <c r="L31" s="16"/>
    </row>
    <row r="32" spans="1:12" s="4" customFormat="1" ht="102.6" customHeight="1" x14ac:dyDescent="0.4">
      <c r="A32" s="15">
        <f t="shared" si="1"/>
        <v>6</v>
      </c>
      <c r="B32" s="38" t="s">
        <v>58</v>
      </c>
      <c r="C32" s="93" t="e" vm="14">
        <v>#VALUE!</v>
      </c>
      <c r="D32" s="37" t="s">
        <v>56</v>
      </c>
      <c r="E32" s="36"/>
      <c r="F32" s="36"/>
      <c r="G32" s="39" t="s">
        <v>28</v>
      </c>
      <c r="H32" s="34">
        <v>1</v>
      </c>
      <c r="I32" s="35"/>
      <c r="J32" s="35">
        <f t="shared" si="0"/>
        <v>0</v>
      </c>
      <c r="K32" s="32"/>
      <c r="L32" s="16"/>
    </row>
    <row r="33" spans="1:12" s="4" customFormat="1" ht="103.8" customHeight="1" x14ac:dyDescent="0.4">
      <c r="A33" s="15">
        <f t="shared" si="1"/>
        <v>7</v>
      </c>
      <c r="B33" s="38" t="s">
        <v>59</v>
      </c>
      <c r="C33" s="93" t="e" vm="15">
        <v>#VALUE!</v>
      </c>
      <c r="D33" s="37" t="s">
        <v>60</v>
      </c>
      <c r="E33" s="36"/>
      <c r="F33" s="36"/>
      <c r="G33" s="39" t="s">
        <v>28</v>
      </c>
      <c r="H33" s="34">
        <v>1</v>
      </c>
      <c r="I33" s="35"/>
      <c r="J33" s="35">
        <f t="shared" si="0"/>
        <v>0</v>
      </c>
      <c r="K33" s="32"/>
      <c r="L33" s="16"/>
    </row>
    <row r="34" spans="1:12" s="4" customFormat="1" ht="105" customHeight="1" x14ac:dyDescent="0.4">
      <c r="A34" s="15">
        <f t="shared" si="1"/>
        <v>8</v>
      </c>
      <c r="B34" s="38" t="s">
        <v>61</v>
      </c>
      <c r="C34" s="93" t="e" vm="16">
        <v>#VALUE!</v>
      </c>
      <c r="D34" s="37" t="s">
        <v>60</v>
      </c>
      <c r="E34" s="36"/>
      <c r="F34" s="36"/>
      <c r="G34" s="39" t="s">
        <v>28</v>
      </c>
      <c r="H34" s="34">
        <v>1</v>
      </c>
      <c r="I34" s="35"/>
      <c r="J34" s="35">
        <f t="shared" si="0"/>
        <v>0</v>
      </c>
      <c r="K34" s="32"/>
      <c r="L34" s="16"/>
    </row>
    <row r="35" spans="1:12" s="4" customFormat="1" ht="108.6" customHeight="1" x14ac:dyDescent="0.4">
      <c r="A35" s="15">
        <f t="shared" si="1"/>
        <v>9</v>
      </c>
      <c r="B35" s="38" t="s">
        <v>62</v>
      </c>
      <c r="C35" s="93" t="e" vm="17">
        <v>#VALUE!</v>
      </c>
      <c r="D35" s="37" t="s">
        <v>60</v>
      </c>
      <c r="E35" s="36"/>
      <c r="F35" s="36"/>
      <c r="G35" s="39" t="s">
        <v>28</v>
      </c>
      <c r="H35" s="34">
        <v>1</v>
      </c>
      <c r="I35" s="35"/>
      <c r="J35" s="35">
        <f t="shared" si="0"/>
        <v>0</v>
      </c>
      <c r="K35" s="32"/>
      <c r="L35" s="16"/>
    </row>
    <row r="36" spans="1:12" s="4" customFormat="1" ht="113.4" customHeight="1" x14ac:dyDescent="0.4">
      <c r="A36" s="15">
        <f t="shared" si="1"/>
        <v>10</v>
      </c>
      <c r="B36" s="38" t="s">
        <v>63</v>
      </c>
      <c r="C36" s="93" t="e" vm="18">
        <v>#VALUE!</v>
      </c>
      <c r="D36" s="37" t="s">
        <v>53</v>
      </c>
      <c r="E36" s="36"/>
      <c r="F36" s="36"/>
      <c r="G36" s="39" t="s">
        <v>28</v>
      </c>
      <c r="H36" s="34">
        <v>1</v>
      </c>
      <c r="I36" s="35"/>
      <c r="J36" s="35">
        <f t="shared" si="0"/>
        <v>0</v>
      </c>
      <c r="K36" s="32"/>
      <c r="L36" s="16"/>
    </row>
    <row r="37" spans="1:12" s="4" customFormat="1" ht="115.2" customHeight="1" x14ac:dyDescent="0.4">
      <c r="A37" s="15">
        <f t="shared" si="1"/>
        <v>11</v>
      </c>
      <c r="B37" s="38" t="s">
        <v>64</v>
      </c>
      <c r="C37" s="93" t="e" vm="19">
        <v>#VALUE!</v>
      </c>
      <c r="D37" s="37" t="s">
        <v>53</v>
      </c>
      <c r="E37" s="36"/>
      <c r="F37" s="36"/>
      <c r="G37" s="39" t="s">
        <v>28</v>
      </c>
      <c r="H37" s="34">
        <v>1</v>
      </c>
      <c r="I37" s="35"/>
      <c r="J37" s="35">
        <f t="shared" si="0"/>
        <v>0</v>
      </c>
      <c r="K37" s="32"/>
      <c r="L37" s="16"/>
    </row>
    <row r="38" spans="1:12" s="4" customFormat="1" ht="137.4" customHeight="1" x14ac:dyDescent="0.4">
      <c r="A38" s="15">
        <f t="shared" si="1"/>
        <v>12</v>
      </c>
      <c r="B38" s="38" t="s">
        <v>65</v>
      </c>
      <c r="C38" s="95" t="e" vm="20">
        <v>#VALUE!</v>
      </c>
      <c r="D38" s="37" t="s">
        <v>66</v>
      </c>
      <c r="E38" s="36"/>
      <c r="F38" s="36"/>
      <c r="G38" s="39" t="s">
        <v>28</v>
      </c>
      <c r="H38" s="34">
        <v>1</v>
      </c>
      <c r="I38" s="35"/>
      <c r="J38" s="35">
        <f t="shared" si="0"/>
        <v>0</v>
      </c>
      <c r="K38" s="32"/>
      <c r="L38" s="16"/>
    </row>
    <row r="39" spans="1:12" s="4" customFormat="1" ht="135.6" customHeight="1" x14ac:dyDescent="0.4">
      <c r="A39" s="15">
        <f t="shared" si="1"/>
        <v>13</v>
      </c>
      <c r="B39" s="38" t="s">
        <v>67</v>
      </c>
      <c r="C39" s="95" t="e" vm="21">
        <v>#VALUE!</v>
      </c>
      <c r="D39" s="37" t="s">
        <v>68</v>
      </c>
      <c r="E39" s="36"/>
      <c r="F39" s="36"/>
      <c r="G39" s="39" t="s">
        <v>28</v>
      </c>
      <c r="H39" s="34">
        <v>1</v>
      </c>
      <c r="I39" s="35"/>
      <c r="J39" s="35">
        <f t="shared" si="0"/>
        <v>0</v>
      </c>
      <c r="K39" s="32"/>
      <c r="L39" s="16"/>
    </row>
    <row r="40" spans="1:12" s="4" customFormat="1" ht="135.6" customHeight="1" x14ac:dyDescent="0.4">
      <c r="A40" s="15">
        <f t="shared" si="1"/>
        <v>14</v>
      </c>
      <c r="B40" s="38" t="s">
        <v>70</v>
      </c>
      <c r="C40" s="95" t="e" vm="22">
        <v>#VALUE!</v>
      </c>
      <c r="D40" s="37" t="s">
        <v>69</v>
      </c>
      <c r="E40" s="36"/>
      <c r="F40" s="36"/>
      <c r="G40" s="39" t="s">
        <v>28</v>
      </c>
      <c r="H40" s="34">
        <v>1</v>
      </c>
      <c r="I40" s="35"/>
      <c r="J40" s="35">
        <f t="shared" si="0"/>
        <v>0</v>
      </c>
      <c r="K40" s="32"/>
      <c r="L40" s="16"/>
    </row>
    <row r="41" spans="1:12" s="4" customFormat="1" ht="21.6" thickBot="1" x14ac:dyDescent="0.45">
      <c r="A41" s="97" t="s">
        <v>78</v>
      </c>
      <c r="B41" s="98"/>
      <c r="C41" s="98"/>
      <c r="D41" s="98"/>
      <c r="E41" s="98"/>
      <c r="F41" s="98"/>
      <c r="G41" s="98"/>
      <c r="H41" s="98"/>
      <c r="I41" s="101">
        <f>J27+J28+J29+J30+J31+J32+J33+J34+J35+J36+J37+J38+J39+J40</f>
        <v>0</v>
      </c>
      <c r="J41" s="102"/>
      <c r="K41" s="102"/>
      <c r="L41" s="105"/>
    </row>
    <row r="42" spans="1:12" s="4" customFormat="1" x14ac:dyDescent="0.4">
      <c r="A42" s="87" t="s">
        <v>71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9"/>
    </row>
    <row r="43" spans="1:12" s="4" customFormat="1" ht="133.19999999999999" customHeight="1" x14ac:dyDescent="0.4">
      <c r="A43" s="15">
        <v>1</v>
      </c>
      <c r="B43" s="38" t="s">
        <v>72</v>
      </c>
      <c r="C43" s="94" t="e" vm="23">
        <v>#VALUE!</v>
      </c>
      <c r="D43" s="37" t="s">
        <v>73</v>
      </c>
      <c r="E43" s="36"/>
      <c r="F43" s="36"/>
      <c r="G43" s="39" t="s">
        <v>28</v>
      </c>
      <c r="H43" s="34">
        <v>4</v>
      </c>
      <c r="I43" s="35"/>
      <c r="J43" s="35">
        <f t="shared" si="0"/>
        <v>0</v>
      </c>
      <c r="K43" s="32"/>
      <c r="L43" s="16"/>
    </row>
    <row r="44" spans="1:12" s="4" customFormat="1" ht="134.4" customHeight="1" x14ac:dyDescent="0.4">
      <c r="A44" s="15">
        <f t="shared" si="1"/>
        <v>2</v>
      </c>
      <c r="B44" s="38" t="s">
        <v>72</v>
      </c>
      <c r="C44" s="94" t="e" vm="24">
        <v>#VALUE!</v>
      </c>
      <c r="D44" s="37" t="s">
        <v>74</v>
      </c>
      <c r="E44" s="36"/>
      <c r="F44" s="36"/>
      <c r="G44" s="39" t="s">
        <v>28</v>
      </c>
      <c r="H44" s="34">
        <v>6</v>
      </c>
      <c r="I44" s="35"/>
      <c r="J44" s="35">
        <f t="shared" si="0"/>
        <v>0</v>
      </c>
      <c r="K44" s="32"/>
      <c r="L44" s="16"/>
    </row>
    <row r="45" spans="1:12" s="4" customFormat="1" ht="120" customHeight="1" x14ac:dyDescent="0.4">
      <c r="A45" s="15">
        <f t="shared" si="1"/>
        <v>3</v>
      </c>
      <c r="B45" s="38" t="s">
        <v>75</v>
      </c>
      <c r="C45" s="96" t="e" vm="25">
        <v>#VALUE!</v>
      </c>
      <c r="D45" s="37" t="s">
        <v>76</v>
      </c>
      <c r="E45" s="36"/>
      <c r="F45" s="36"/>
      <c r="G45" s="39" t="s">
        <v>28</v>
      </c>
      <c r="H45" s="34">
        <v>4</v>
      </c>
      <c r="I45" s="35"/>
      <c r="J45" s="35">
        <f t="shared" si="0"/>
        <v>0</v>
      </c>
      <c r="K45" s="32"/>
      <c r="L45" s="16"/>
    </row>
    <row r="46" spans="1:12" s="4" customFormat="1" ht="21.6" thickBot="1" x14ac:dyDescent="0.45">
      <c r="A46" s="97" t="s">
        <v>77</v>
      </c>
      <c r="B46" s="98"/>
      <c r="C46" s="98"/>
      <c r="D46" s="98"/>
      <c r="E46" s="98"/>
      <c r="F46" s="98"/>
      <c r="G46" s="98"/>
      <c r="H46" s="98"/>
      <c r="I46" s="101">
        <f>J43+J44+J45</f>
        <v>0</v>
      </c>
      <c r="J46" s="102"/>
      <c r="K46" s="102"/>
      <c r="L46" s="105"/>
    </row>
    <row r="47" spans="1:12" ht="29.55" customHeight="1" thickBot="1" x14ac:dyDescent="0.45">
      <c r="A47" s="77" t="s">
        <v>13</v>
      </c>
      <c r="B47" s="78"/>
      <c r="C47" s="78"/>
      <c r="D47" s="78"/>
      <c r="E47" s="78"/>
      <c r="F47" s="78"/>
      <c r="G47" s="78"/>
      <c r="H47" s="78"/>
      <c r="I47" s="126">
        <f>I16+I25+I41+I46</f>
        <v>0</v>
      </c>
      <c r="J47" s="127"/>
      <c r="K47" s="128"/>
      <c r="L47" s="129"/>
    </row>
    <row r="48" spans="1:12" x14ac:dyDescent="0.4">
      <c r="A48" s="64" t="s">
        <v>14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260" x14ac:dyDescent="0.4">
      <c r="A49" s="13" t="s">
        <v>82</v>
      </c>
      <c r="B49" s="17"/>
      <c r="C49" s="17"/>
      <c r="D49" s="17"/>
      <c r="E49" s="17"/>
      <c r="F49" s="17"/>
      <c r="G49" s="17"/>
    </row>
    <row r="50" spans="1:260" ht="14.7" customHeight="1" x14ac:dyDescent="0.4">
      <c r="B50" s="130" t="s">
        <v>85</v>
      </c>
      <c r="C50" s="17"/>
      <c r="D50" s="17"/>
      <c r="E50" s="17"/>
      <c r="F50" s="17"/>
      <c r="G50" s="17"/>
    </row>
    <row r="51" spans="1:260" ht="27.45" customHeight="1" x14ac:dyDescent="0.4">
      <c r="A51" s="63" t="s">
        <v>81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</row>
    <row r="52" spans="1:260" ht="27.45" customHeight="1" x14ac:dyDescent="0.4">
      <c r="A52" s="63" t="s">
        <v>24</v>
      </c>
      <c r="B52" s="63"/>
      <c r="C52" s="63"/>
      <c r="D52" s="63"/>
      <c r="E52" s="63"/>
      <c r="F52" s="63"/>
      <c r="G52" s="63"/>
      <c r="H52" s="63"/>
      <c r="I52" s="63"/>
      <c r="J52" s="25"/>
      <c r="K52" s="25"/>
      <c r="L52" s="25"/>
    </row>
    <row r="53" spans="1:260" x14ac:dyDescent="0.4">
      <c r="A53" s="20" t="s">
        <v>15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1:260" x14ac:dyDescent="0.4">
      <c r="A54" s="45" t="s">
        <v>16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1:260" s="9" customFormat="1" ht="13.8" x14ac:dyDescent="0.25">
      <c r="A55" s="62" t="s">
        <v>17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</row>
    <row r="56" spans="1:260" ht="23.7" customHeight="1" x14ac:dyDescent="0.4">
      <c r="A56" s="45" t="s">
        <v>18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260" x14ac:dyDescent="0.4">
      <c r="A57" s="21" t="s">
        <v>19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9" spans="1:260" s="9" customFormat="1" ht="13.8" x14ac:dyDescent="0.25">
      <c r="A59" s="6"/>
      <c r="B59" s="19" t="s">
        <v>20</v>
      </c>
      <c r="C59" s="19"/>
      <c r="D59" s="19"/>
      <c r="E59" s="18"/>
      <c r="F59" s="18"/>
      <c r="G59" s="18"/>
      <c r="H59" s="11"/>
      <c r="I59" s="10"/>
      <c r="J59" s="10"/>
      <c r="K59" s="10"/>
      <c r="L59" s="7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</row>
    <row r="60" spans="1:260" s="9" customFormat="1" ht="15.6" x14ac:dyDescent="0.3">
      <c r="A60" s="12"/>
      <c r="B60" s="46" t="s">
        <v>21</v>
      </c>
      <c r="C60" s="46"/>
      <c r="D60" s="46"/>
      <c r="E60" s="46"/>
      <c r="F60" s="24"/>
      <c r="G60" s="24"/>
      <c r="H60" s="11"/>
      <c r="I60" s="10"/>
      <c r="J60" s="10"/>
      <c r="K60" s="10"/>
      <c r="L60" s="7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</row>
    <row r="61" spans="1:260" s="9" customFormat="1" ht="13.8" x14ac:dyDescent="0.25">
      <c r="A61" s="6"/>
      <c r="B61" s="18"/>
      <c r="C61" s="18"/>
      <c r="D61" s="18"/>
      <c r="E61" s="18"/>
      <c r="F61" s="18"/>
      <c r="G61" s="18"/>
      <c r="H61" s="11"/>
      <c r="I61" s="10"/>
      <c r="J61" s="10"/>
      <c r="K61" s="10"/>
      <c r="L61" s="7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</row>
    <row r="62" spans="1:260" s="9" customFormat="1" ht="13.8" x14ac:dyDescent="0.25">
      <c r="A62" s="6"/>
      <c r="B62" s="11"/>
      <c r="C62" s="11"/>
      <c r="D62" s="11"/>
      <c r="E62" s="11"/>
      <c r="F62" s="11"/>
      <c r="G62" s="11"/>
      <c r="H62" s="11"/>
      <c r="I62" s="10"/>
      <c r="J62" s="10"/>
      <c r="K62" s="10"/>
      <c r="L62" s="7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</row>
    <row r="63" spans="1:260" s="9" customFormat="1" ht="13.8" x14ac:dyDescent="0.25">
      <c r="A63" s="6"/>
      <c r="B63" s="11"/>
      <c r="C63" s="11"/>
      <c r="D63" s="11"/>
      <c r="E63" s="11"/>
      <c r="F63" s="11"/>
      <c r="G63" s="11"/>
      <c r="H63" s="11"/>
      <c r="I63" s="10"/>
      <c r="J63" s="10"/>
      <c r="K63" s="10"/>
      <c r="L63" s="7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</row>
    <row r="64" spans="1:260" s="9" customFormat="1" ht="13.8" x14ac:dyDescent="0.25">
      <c r="A64" s="6"/>
      <c r="B64" s="11"/>
      <c r="C64" s="11"/>
      <c r="D64" s="11"/>
      <c r="E64" s="11"/>
      <c r="F64" s="11"/>
      <c r="G64" s="11"/>
      <c r="H64" s="11"/>
      <c r="I64" s="10"/>
      <c r="J64" s="10"/>
      <c r="K64" s="10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</sheetData>
  <mergeCells count="39">
    <mergeCell ref="I47:L47"/>
    <mergeCell ref="A46:H46"/>
    <mergeCell ref="A41:H41"/>
    <mergeCell ref="A16:H16"/>
    <mergeCell ref="A25:H25"/>
    <mergeCell ref="I16:L16"/>
    <mergeCell ref="I25:L25"/>
    <mergeCell ref="I41:L41"/>
    <mergeCell ref="I46:L46"/>
    <mergeCell ref="K1:L1"/>
    <mergeCell ref="A10:A13"/>
    <mergeCell ref="B2:L2"/>
    <mergeCell ref="A47:H47"/>
    <mergeCell ref="L10:L13"/>
    <mergeCell ref="K10:K13"/>
    <mergeCell ref="H10:H13"/>
    <mergeCell ref="G10:G13"/>
    <mergeCell ref="G8:L8"/>
    <mergeCell ref="G7:L7"/>
    <mergeCell ref="A14:L14"/>
    <mergeCell ref="A17:L17"/>
    <mergeCell ref="A26:L26"/>
    <mergeCell ref="A42:L42"/>
    <mergeCell ref="A56:L56"/>
    <mergeCell ref="B60:E60"/>
    <mergeCell ref="A4:K4"/>
    <mergeCell ref="A5:E7"/>
    <mergeCell ref="A8:E8"/>
    <mergeCell ref="I10:I13"/>
    <mergeCell ref="J10:J13"/>
    <mergeCell ref="A55:L55"/>
    <mergeCell ref="A51:L51"/>
    <mergeCell ref="A54:L54"/>
    <mergeCell ref="A48:J48"/>
    <mergeCell ref="A52:I52"/>
    <mergeCell ref="B10:E11"/>
    <mergeCell ref="B12:E12"/>
    <mergeCell ref="G6:L6"/>
    <mergeCell ref="G5:L5"/>
  </mergeCells>
  <phoneticPr fontId="12" type="noConversion"/>
  <pageMargins left="0.11811023622047245" right="0.11811023622047245" top="0" bottom="0" header="0.31496062992125984" footer="0.31496062992125984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Додаток_1</vt:lpstr>
      <vt:lpstr>Додаток_1!Область_друку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2026-09-04T09:12:44Z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