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729" documentId="13_ncr:1_{2B86E354-F780-45D1-942E-10D181CF870D}" xr6:coauthVersionLast="47" xr6:coauthVersionMax="47" xr10:uidLastSave="{57EC7761-64BE-4556-A99F-3EFD8591F4EF}"/>
  <bookViews>
    <workbookView xWindow="-108" yWindow="-108" windowWidth="23256" windowHeight="13896" xr2:uid="{00000000-000D-0000-FFFF-FFFF00000000}"/>
  </bookViews>
  <sheets>
    <sheet name="Додаток 2" sheetId="8" r:id="rId1"/>
    <sheet name="Додаток№3" sheetId="7" r:id="rId2"/>
  </sheets>
  <definedNames>
    <definedName name="_xlnm.Print_Area" localSheetId="1">Додаток№3!$A$1:$J$21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8" l="1"/>
  <c r="F24" i="8"/>
  <c r="F21" i="8"/>
  <c r="F20" i="8"/>
  <c r="F19" i="8"/>
  <c r="F18" i="8"/>
  <c r="F17" i="8"/>
  <c r="F16" i="8"/>
  <c r="F15" i="8"/>
  <c r="I15" i="7" l="1"/>
  <c r="I16" i="7" s="1"/>
  <c r="I14" i="7"/>
  <c r="I8" i="7"/>
  <c r="I7" i="7"/>
  <c r="G8" i="7" l="1"/>
  <c r="G7" i="7"/>
  <c r="G16" i="7"/>
  <c r="E16" i="7"/>
  <c r="C16" i="7" l="1"/>
  <c r="I25" i="8" l="1"/>
  <c r="I20" i="8"/>
  <c r="I19" i="8"/>
  <c r="I21" i="8"/>
  <c r="I24" i="8"/>
  <c r="I18" i="8"/>
  <c r="I17" i="8"/>
  <c r="I16" i="8"/>
  <c r="I15" i="8"/>
  <c r="H26" i="8" l="1"/>
  <c r="H22" i="8"/>
</calcChain>
</file>

<file path=xl/sharedStrings.xml><?xml version="1.0" encoding="utf-8"?>
<sst xmlns="http://schemas.openxmlformats.org/spreadsheetml/2006/main" count="97" uniqueCount="73">
  <si>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</si>
  <si>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</si>
  <si>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</si>
  <si>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</si>
  <si>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</si>
  <si>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</si>
  <si>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Запит**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</si>
  <si>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</si>
  <si>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</si>
  <si>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</si>
  <si>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</si>
  <si>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</si>
  <si>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</si>
  <si>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>Розподіл продукції                                                                                                                                                                                                                                                                                                                                                                                                                                                                                             Distribution of goods</t>
  </si>
  <si>
    <t>№п/н / No.</t>
  </si>
  <si>
    <t xml:space="preserve">                                  МП                                  підпис                                       ПІБ </t>
  </si>
  <si>
    <t>Точна адреса буде надана переможцю перед заключенням договору.</t>
  </si>
  <si>
    <t xml:space="preserve">
Учасники повинні надсилати цінові пропозиції з підписом і печаткою (за наявності).</t>
  </si>
  <si>
    <t xml:space="preserve">Додаток №2 до Запиту №3199/3200/3201АК </t>
  </si>
  <si>
    <t>(Прізвище, ім’я, по батькові, посада, контактний телефон)</t>
  </si>
  <si>
    <t>№ з/п</t>
  </si>
  <si>
    <t>Пропозиція</t>
  </si>
  <si>
    <t xml:space="preserve">Кількість
</t>
  </si>
  <si>
    <t xml:space="preserve">Одиниця виміру </t>
  </si>
  <si>
    <r>
      <t xml:space="preserve">Ціна,  за одиницю, 
</t>
    </r>
    <r>
      <rPr>
        <i/>
        <sz val="10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0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</si>
  <si>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0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0"/>
        <color theme="1"/>
        <rFont val="Times New Roman"/>
        <family val="1"/>
        <charset val="204"/>
      </rPr>
      <t xml:space="preserve"> *</t>
    </r>
  </si>
  <si>
    <t>Найменування та візуалізація</t>
  </si>
  <si>
    <t>Опис технічних характеристик</t>
  </si>
  <si>
    <r>
      <t>Вказати виробника /торгову марку, модель, параметри та характеристики відповідно до опису у Запиті.
Зазначити</t>
    </r>
    <r>
      <rPr>
        <b/>
        <i/>
        <u/>
        <sz val="10"/>
        <rFont val="Times New Roman"/>
        <family val="1"/>
        <charset val="204"/>
      </rPr>
      <t xml:space="preserve"> країну -виробника.</t>
    </r>
  </si>
  <si>
    <t>Фото товару  (візуалізація)
ОБОВ'ЯЗКОВО</t>
  </si>
  <si>
    <t>шт</t>
  </si>
  <si>
    <t xml:space="preserve">Всього вартість пропозиції, грн* </t>
  </si>
  <si>
    <t xml:space="preserve">Умови оплати: _______________________ (прописати у % післяплата / передплата)
Термін поставки (прописати): _____________ (календарних днів з моменту укладення договору та оформлення замовлення)
</t>
  </si>
  <si>
    <t>Ми погоджуємось зафіксувати цінову пропозицію протягом 90 календарних днів з моменту подачі.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</si>
  <si>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(за наявності).</t>
    </r>
  </si>
  <si>
    <t>Пропозицію необхідно надати з підписом та печаткою у форматі  .pdf та окремо у форматі Exсel</t>
  </si>
  <si>
    <t xml:space="preserve">                              Дата                       МП                                  підпис                               ПІБ </t>
  </si>
  <si>
    <t xml:space="preserve">(Назва Учасника), надає свою пропозицію щодо участі в тендері на закупівлю меблів для класів безпеки. </t>
  </si>
  <si>
    <t>Лот 1 Меблі для класів безпеки</t>
  </si>
  <si>
    <t>Лот 2 М’які меблі для класів безпеки</t>
  </si>
  <si>
    <r>
      <t xml:space="preserve">Надаючи свою пропозицію , Учасник погоджується з наступними вимогами:
1. Вартість пропозиції Учасника включає: виготовлення, доставку, завантаження-розвантаження, підйом на поверх, збірку (монтаж) та встановлення товару, а також прибирання сміття та його утилізацію.
2. Всі описи наведені у даній ціновій пропозиції є прикладами функціональних та якісних характеристик меблів. 
3. Товари, що поставляються, повинні відповідати вимогам якості.
4. Ремонт Продукції у гарантійний період (у разі виходу з ладу) здійснюється Постачальником за його рахунок.
5. Гарантія на всі вироби не менше 12 місяців з моменту введення у експлуатацію.
Учаснику необхідно вказати: модель, торгову марку, виробника та детально зазначати технічні характеристики продукції  у відповідності до параметрів та вимог технічного опису даної таблиці  </t>
    </r>
    <r>
      <rPr>
        <i/>
        <u/>
        <sz val="12"/>
        <color theme="1"/>
        <rFont val="Calibri"/>
        <family val="2"/>
        <charset val="204"/>
        <scheme val="minor"/>
      </rPr>
      <t>та  надати фото (візуалізацію) товара.</t>
    </r>
    <r>
      <rPr>
        <i/>
        <sz val="12"/>
        <color theme="1"/>
        <rFont val="Calibri"/>
        <family val="2"/>
        <charset val="204"/>
        <scheme val="minor"/>
      </rPr>
      <t xml:space="preserve">
 Всі документи мають відповідати реальним заявленим технічним характеристикам товара.
 У разі виявлення неякісного товара, або такого, що не відповідає умовам договору, учасник-переможець зобов’язаний замінити неякісний товар протягом 5 робочих днів з моменту виявлення неякісного товару на якісний без  додаткової оплати з боку замовника.</t>
    </r>
  </si>
  <si>
    <t xml:space="preserve"> ** Закупівля відбувається окремими лотами</t>
  </si>
  <si>
    <t>Гарантія:___________міс. (прописати)</t>
  </si>
  <si>
    <r>
      <t xml:space="preserve">Ми погоджуємось, що всі витрати, пов’язані </t>
    </r>
    <r>
      <rPr>
        <b/>
        <sz val="11"/>
        <rFont val="Times New Roman"/>
        <family val="1"/>
        <charset val="204"/>
      </rPr>
      <t>з виготовленням, пакуванням, доставкою товару, завантажувально-розвантажувальними роботами та монтажем на об'єкті</t>
    </r>
    <r>
      <rPr>
        <sz val="11"/>
        <rFont val="Times New Roman"/>
        <family val="1"/>
        <charset val="204"/>
      </rPr>
      <t xml:space="preserve">, здійснюються за рахунок Постачальника за наданою адресою (Додаток 3) </t>
    </r>
    <r>
      <rPr>
        <i/>
        <sz val="11"/>
        <rFont val="Times New Roman"/>
        <family val="1"/>
        <charset val="204"/>
      </rPr>
      <t xml:space="preserve"> (точна адреса буде надана переможцю закупівлі під час підписання Договору).</t>
    </r>
    <r>
      <rPr>
        <sz val="11"/>
        <rFont val="Times New Roman"/>
        <family val="1"/>
        <charset val="204"/>
      </rPr>
      <t xml:space="preserve">
Ми підтверджуємо, що при подачі пропозиції маємо всі запропоновані товари та матеріали на складі, відвантаження та встановлення меблів можливе протягом узгодженого терміну поставки товарів.</t>
    </r>
  </si>
  <si>
    <t>Ми погоджуємося та ознайомлені з умовами типового Договору  ТЧХУ (Додаток №4 до Запиту).</t>
  </si>
  <si>
    <t xml:space="preserve">Додаток №3 до Запиту №3199/3200/3201АК </t>
  </si>
  <si>
    <t>Стіл трансформер - Аналог</t>
  </si>
  <si>
    <t xml:space="preserve">Стілець шкільний </t>
  </si>
  <si>
    <t>Стіл письмовий з шухлядами</t>
  </si>
  <si>
    <t xml:space="preserve">Крісло офісне / конференційне </t>
  </si>
  <si>
    <t>Стелаж комбінований</t>
  </si>
  <si>
    <t>Шафа-стелаж на 3 дверки з відкритими полицями</t>
  </si>
  <si>
    <t>Комод з скляними дверками - Аналог</t>
  </si>
  <si>
    <t xml:space="preserve">Крісло мішок </t>
  </si>
  <si>
    <t xml:space="preserve">М’які пуфи квадратні з різнокольоровою оббивкою </t>
  </si>
  <si>
    <t>Тип: крісло офісне / конференційне  
Призначення: для кабінету, навчальних та офісних приміщень
Конструкція: ергономічна спинка, основа – хрестовина з роликами, наявність коліс: обов’язково, наявність підлокітників: обов’язково
тип підлокітників: стаціонарні 
Габаритні характеристики:
висота сидіння: регульована, не менше 400 - 480 мм
ширина сидіння: не менше 470 мм
глибина сидіння: не менше 470 мм
висота спинки: не менше 420 мм
загальна висота: не менше 810–890 мм
Матеріал каркаса: метал
Колір каркаса: чорний або еквівалент
Матеріал оббивки: сітка або еквівалент
Колір оббивки: чорний або еквівалент
Матеріал підлокітників: пластик або еквівалент
Матеріал коліс: поліуретан або еквівалент
Регулювання: регулювання висоти сидіння - обов’язково
Максимальне навантаження: не менше 120 кг
Стійкість: конструкція повинна виключати хитання та деформації
Комплектація: крісло, фурнітура, інструкція
Гарантія: не менше 12 місяців</t>
  </si>
  <si>
    <t>Анатомічний крій 
Антибактеріальне просочення
Матеріал: OXFORD FLEX
Плоскі шви.
Висота:не менше  95см
Ширина: не менше 130см
Глибина: не менше 95см
Наповнювач: пінополіуританова крихта
Колір виробу: червоний/ помаранчевий/ жовтий
Гарантія: не менше 12 місяців</t>
  </si>
  <si>
    <t>Тип: м’які пуфи квадратні з різнокольоровою оббивкою 
Призначення: для облаштування навчального простору та проведення занять.
Технічні характеристики:
форма: квадратна;
розмір: 40×40×40 см, допускається відхилення у розмірах +/-5%
матеріал: оксфорд
наповнювач: пінополіуретан або еквівалент;
легкий та мобільний;
витримує навантаження дітей та дорослих.
Гарантія: не менше 12 місяців</t>
  </si>
  <si>
    <t>Назва ТМЦ</t>
  </si>
  <si>
    <t>Кількість ТМЦ</t>
  </si>
  <si>
    <t>Шафа-стелаж на 3 дверки з відкритими полицями - Аналог</t>
  </si>
  <si>
    <t>Всього:</t>
  </si>
  <si>
    <t>м. Черкаси</t>
  </si>
  <si>
    <t>Населенний пункт/місто</t>
  </si>
  <si>
    <t>м. Житомир</t>
  </si>
  <si>
    <t>м. Тернопіль</t>
  </si>
  <si>
    <t>м. Луцьк</t>
  </si>
  <si>
    <r>
      <t>Тип: стіл-трансформер - Аналог
Призначення: для навчальних класів
Тип конструкції: складний / мобільний
Механізм стільниції: поворотний складний механізм
Габаритні розміри:ш*д 1300 × 500 мм,  допускається відхилення +/-5%
Висота виробу в діапазоні: 640-760 мм,  допускається відхилення +/-5%
Матеріал стільниці: ламіноване ДСП
Товщина стільниці: 16 мм, допускається відхилення +/-5%
Матеріал кромки: ПВХ або еквівалент, що забезпечує аналогічні показники міцності, вологостійкості та зносостійкості 
Товщина кромки: 1 мм,  допускається відхилення +/-5%
Колір стільниці: натуральне дерево, декор повинен імітувати текстуру натурального дуба</t>
    </r>
    <r>
      <rPr>
        <b/>
        <sz val="11"/>
        <rFont val="Times New Roman"/>
        <family val="1"/>
        <charset val="204"/>
      </rPr>
      <t xml:space="preserve"> (Дуб Сонома).</t>
    </r>
    <r>
      <rPr>
        <sz val="11"/>
        <rFont val="Times New Roman"/>
        <family val="1"/>
        <charset val="204"/>
      </rPr>
      <t xml:space="preserve">
Каркас: металевий
Матеріал каркасу: метал, труба діаметром від 20мм
Покриття каркасу: порошкове фарбування, сірого кольору
Наявність роликів/коліс: обов’язково
Колеса: поворотні, з фіксатором 
Комплектація: стіл, фурнітура, інструкція
Стан товару: новий
Монтаж/збірка: входить у вартість товару
Гарантія: не менше 12 місяців</t>
    </r>
  </si>
  <si>
    <r>
      <t>Тип: Стілець шкільний / навчальний
Тип конструкції: стаціонарний, регульований по висоті
Призначення: для навчальних заходів, освітнього процесу
Габаритні характеристики: висота сидіння: регульована від 380 до 460 мм за допомогою фіксаторів 
Матеріал каркасу: метал (сталь)
Тип каркасу: трубчастий або профільний
Покриття каркасу: порошкове фарбування, стійке до подряпин,</t>
    </r>
    <r>
      <rPr>
        <b/>
        <sz val="11"/>
        <rFont val="Times New Roman"/>
        <family val="1"/>
        <charset val="204"/>
      </rPr>
      <t xml:space="preserve"> сірого кольору</t>
    </r>
    <r>
      <rPr>
        <sz val="11"/>
        <rFont val="Times New Roman"/>
        <family val="1"/>
        <charset val="204"/>
      </rPr>
      <t xml:space="preserve">
Матеріал сидіння та спинки: гнутоклеєна фанера (бук/береза або еквівалент) 
Колір:натуральне дерево, декор повинен імітувати текстуру натурального дуба</t>
    </r>
    <r>
      <rPr>
        <b/>
        <sz val="11"/>
        <rFont val="Times New Roman"/>
        <family val="1"/>
        <charset val="204"/>
      </rPr>
      <t xml:space="preserve"> (Дуб Сонома).</t>
    </r>
    <r>
      <rPr>
        <sz val="11"/>
        <rFont val="Times New Roman"/>
        <family val="1"/>
        <charset val="204"/>
      </rPr>
      <t xml:space="preserve">
Покриття сидіння та спинки: лаковане або інше зносостійке покриття
Конструкція: наявність спинки обов’язково
кут нахилу спинки: близько 100–105° (оптимально 102°), допускається відхилення +/-5%
ергономіка: забезпечення правильної постави користувача
Регулювання висоти виробу:
тип: механічне
надійна фіксація положення: обов’язково
Максимальне навантаження: 100 кг, допускається відхилення +/-5%
Стійкість: конструкція повинна виключати хитання та деформації
Безпека: відсутність гострих кутів, наявність захисних пластикових заглушок
Комплектація: стілець, комплект кріплень (за потреби)
Гарантія: не менше 12 місяців
Стан товару: новий
Монтаж (збірка): входить у вартість товару</t>
    </r>
  </si>
  <si>
    <r>
      <t xml:space="preserve">Тип: стіл письмовий з інтегрованим блоком висувних шухляд
Призначення: для навчальних, офісних та адміністративних приміщень
Тип столу: прямий
Тип розміщення: універсальний (блок шухляд може бути розміщений праворуч або ліворуч)
Функціональність: нерозсувний
Габаритні розміри: ширина 1200 мм; глибина 550 мм; висота 754 мм, допускається відхилення +/-5%
Матеріал стільниці: ламінована ДСП
Товщина стільниці: 16 мм, допускається відхилення +/-5%
Матеріал корпусу/каркасу: ЛДСП 
Колір стільниці та корпусу: натуральне дерево, декор повинен імітувати текстуру натурального дуба </t>
    </r>
    <r>
      <rPr>
        <b/>
        <sz val="11"/>
        <rFont val="Times New Roman"/>
        <family val="1"/>
        <charset val="204"/>
      </rPr>
      <t>(Дуб Сонома).</t>
    </r>
    <r>
      <rPr>
        <sz val="11"/>
        <rFont val="Times New Roman"/>
        <family val="1"/>
        <charset val="204"/>
      </rPr>
      <t xml:space="preserve">
Оснащення: інтегрований блок висувних шухляд - обов’язково
Кількість висувних шухляд: не менше 3
Блок шухляд: має бути конструктивно інтегрований у стіл та виконувати функцію опорного елемента виробу
Тип напрямних шухляд: роликові або еквівалент
Фасади шухляд: з ЛДСП або матеріал товщиною 16 мм, допускається відхилення +/-5%
Ручки шухляд: інтегровані або накладні, заводського виготовлення
Опорні елементи: 2, один з яких - інтегрований блок шухляд
Комплектація: стіл письмовий, інтегрований блок шухляд, фурнітура, набір для складання та встановлення, інструкція
Монтаж (збірка): входить у вартість товару
Гарантія: не менше 12 місяців</t>
    </r>
  </si>
  <si>
    <r>
      <t xml:space="preserve">Тип: стелаж комбінований
Призначення: для навчальних, офісних та адміністративних приміщень
Конструкція: підлогова, прямокутна
Габаритні розміри:
ширина: 800 мм, допускається відхилення +/-5%
глибина: 350 мм, допускається відхилення +/-5%
висота: 1800 мм, допускається відхилення +/-5%
Матеріал корпусу та фасадів: ламінована ДСП 
Товщина матеріалу: 16 мм, допускається відхилення +/-5%
Кромка: ПВХ або ABS товщиною 0,5 мм, допускається відхилення +/-5%
Колір:  натуральне дерево, декор повинен імітувати текстуру натурального дуба </t>
    </r>
    <r>
      <rPr>
        <b/>
        <sz val="11"/>
        <rFont val="Times New Roman"/>
        <family val="1"/>
        <charset val="204"/>
      </rPr>
      <t>(Дуб Сонома).</t>
    </r>
    <r>
      <rPr>
        <sz val="11"/>
        <rFont val="Times New Roman"/>
        <family val="1"/>
        <charset val="204"/>
      </rPr>
      <t xml:space="preserve">
Оснащення:
наявність відкритих полиць: обов’язково
кількість відкритих полиць:  не менше 4
наявність нижньої закритої секції: обов’язково
кількість дверцят: не менше 2
наявність внутрішньої полиці у закритій секції: обов’язково
Тип фурнітури: заводського виготовлення
Ручки: металеві або пластикові
Опори: регульовані ніжки або опори, що забезпечують стійкість виробу
Комплектація: стелаж, фурнітура, інструкція
Монтаж (збірка): входить у вартість товару
Гарантія: не менше 12 місяців</t>
    </r>
  </si>
  <si>
    <r>
      <t xml:space="preserve">Тип: шафа-стелаж на 3 дверки з відкритими полицями
Призначення: для навчальних, офісних та адміністративних приміщень
Конструкція: підлогова, прямокутна
Габаритні розміри: ширина 1200 мм; глибина  350 мм; висота 1800 мм, допускається відхилення у розмірах +/-5%
Матеріал корпусу та фасадів: ламінована ДСП 
Товщина матеріалу: 16 мм,  допускається відхилення у розмірах +/-5%
Кромка: ПВХ або ABS товщиною не менше 0,5 мм
Колір:  натуральне дерево, декор повинен імітувати текстуру натурального дуба </t>
    </r>
    <r>
      <rPr>
        <b/>
        <sz val="11"/>
        <rFont val="Times New Roman"/>
        <family val="1"/>
        <charset val="204"/>
      </rPr>
      <t>(Дуб Сонома).</t>
    </r>
    <r>
      <rPr>
        <sz val="11"/>
        <rFont val="Times New Roman"/>
        <family val="1"/>
        <charset val="204"/>
      </rPr>
      <t xml:space="preserve">
Наявність відкритих полиць: обов’язково
Кількість відкритих ніш: не менше 12
Наявність нижніх закритих секцій: обов’язково
Кількість дверцят:  не менше 4
Наявність внутрішніх полиць у закритих секціях: обов’язково
Тип фурнітури: заводського виготовлення
Ручки: металеві або пластикові
Опори: регульовані ніжки або опори, що забезпечують стійкість виробу
Комплектація: стелаж, фурнітура, інструкція
Умови поставки: доставка до місця експлуатації входить у вартість товару
Монтаж (збірка): входить у вартість товару
Гарантія: не менше 12 місяців</t>
    </r>
  </si>
  <si>
    <r>
      <t xml:space="preserve">Тип: комод з скляними дверками - Аналог
Призначення: для навчальних, офісних та адміністративних приміщень
Конструкція: прямий, підлоговий
Габаритні розміри: 
ширина: 1400 мм,  допускається відхилення у розмірах +/-5%
глибина: 400 мм,  допускається відхилення у розмірах +/-5%
висота: 850 мм,  допускається відхилення у розмірах +/-5%
Матеріал корпусу та фасадів: ламінована ДСП
Товщина матеріалу: 16 мм,  допускається відхилення у розмірах +/-5%
Кромка: ПВХ або ABS
Товщина кромки: 0,5 мм,  допускається відхилення у розмірах +/-5%
Колір корпусу та фасадів: натуральне дерево, декор повинен імітувати текстуру натурального дуба </t>
    </r>
    <r>
      <rPr>
        <b/>
        <sz val="11"/>
        <rFont val="Times New Roman"/>
        <family val="1"/>
        <charset val="204"/>
      </rPr>
      <t>(Дуб Сонома).</t>
    </r>
    <r>
      <rPr>
        <sz val="11"/>
        <rFont val="Times New Roman"/>
        <family val="1"/>
        <charset val="204"/>
      </rPr>
      <t xml:space="preserve">
Оснащення:
наявність висувних шухляд: обов’язково
кількість висувних шухляд: не менше 5
наявність бокових секцій зі скляними дверцятами: обов’язково
кількість скляних дверцят: не менше 2
скло дверцят: прозоре або матове
наявність внутрішніх полиць у бокових секціях: не менше 1 полиці
Тип напрямних шухляд: роликові або телескопічні (еквівалент)
Ручки: металеві або пластикові, заводського виготовлення
Петлі/фурнітура дверцят: заводського виготовлення, придатні для меблевих скляних фасадів
Опори: регульовані ніжки або опори, що забезпечують стійкість виробу
Монтаж (збірка): входить у вартість товару
Гарантія: не менше 12 місяців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</si>
</sst>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44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u/>
      <sz val="12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4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EEF3F8"/>
        <bgColor indexed="64"/>
      </patternFill>
    </fill>
    <fill>
      <patternFill patternType="solid">
        <fgColor rgb="FFE8E5DC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/>
    <xf numFmtId="4" fontId="1" fillId="5" borderId="0" xfId="0" applyNumberFormat="1" applyFont="1" applyFill="1"/>
    <xf numFmtId="0" fontId="26" fillId="6" borderId="28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9" fillId="6" borderId="28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2" fontId="15" fillId="5" borderId="12" xfId="0" applyNumberFormat="1" applyFont="1" applyFill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2" fontId="15" fillId="5" borderId="32" xfId="0" applyNumberFormat="1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left" vertical="top" wrapText="1"/>
    </xf>
    <xf numFmtId="0" fontId="10" fillId="5" borderId="20" xfId="0" applyFont="1" applyFill="1" applyBorder="1" applyAlignment="1">
      <alignment vertical="top" wrapText="1"/>
    </xf>
    <xf numFmtId="0" fontId="32" fillId="0" borderId="2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left" vertical="top" wrapText="1"/>
    </xf>
    <xf numFmtId="0" fontId="15" fillId="5" borderId="2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15" fillId="5" borderId="19" xfId="0" applyNumberFormat="1" applyFont="1" applyFill="1" applyBorder="1" applyAlignment="1">
      <alignment horizontal="center" vertical="center" wrapText="1"/>
    </xf>
    <xf numFmtId="0" fontId="36" fillId="8" borderId="26" xfId="0" applyFont="1" applyFill="1" applyBorder="1" applyAlignment="1">
      <alignment horizontal="left" vertical="top" wrapText="1"/>
    </xf>
    <xf numFmtId="0" fontId="37" fillId="5" borderId="20" xfId="0" applyFont="1" applyFill="1" applyBorder="1" applyAlignment="1">
      <alignment horizontal="left" vertical="top" wrapText="1"/>
    </xf>
    <xf numFmtId="0" fontId="38" fillId="0" borderId="20" xfId="0" applyFont="1" applyBorder="1" applyAlignment="1">
      <alignment horizontal="left" vertical="top" wrapText="1"/>
    </xf>
    <xf numFmtId="0" fontId="33" fillId="5" borderId="20" xfId="0" applyFont="1" applyFill="1" applyBorder="1" applyAlignment="1">
      <alignment horizontal="left" vertical="top" wrapText="1"/>
    </xf>
    <xf numFmtId="0" fontId="17" fillId="4" borderId="39" xfId="0" applyFont="1" applyFill="1" applyBorder="1" applyAlignment="1">
      <alignment horizontal="center" vertical="center" wrapText="1"/>
    </xf>
    <xf numFmtId="0" fontId="39" fillId="5" borderId="22" xfId="0" applyFont="1" applyFill="1" applyBorder="1" applyAlignment="1">
      <alignment horizontal="left" vertical="center" wrapText="1"/>
    </xf>
    <xf numFmtId="0" fontId="39" fillId="5" borderId="40" xfId="0" applyFont="1" applyFill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4" fontId="12" fillId="3" borderId="4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" fontId="12" fillId="3" borderId="35" xfId="0" applyNumberFormat="1" applyFont="1" applyFill="1" applyBorder="1" applyAlignment="1">
      <alignment horizontal="center" vertical="center" wrapText="1"/>
    </xf>
    <xf numFmtId="0" fontId="39" fillId="9" borderId="44" xfId="0" applyFont="1" applyFill="1" applyBorder="1" applyAlignment="1">
      <alignment horizontal="center" vertical="center" wrapText="1"/>
    </xf>
    <xf numFmtId="0" fontId="39" fillId="9" borderId="40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19" fillId="9" borderId="35" xfId="0" applyFont="1" applyFill="1" applyBorder="1" applyAlignment="1">
      <alignment horizontal="center" vertical="center" wrapText="1"/>
    </xf>
    <xf numFmtId="0" fontId="39" fillId="10" borderId="40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39" fillId="11" borderId="40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19" fillId="11" borderId="35" xfId="0" applyFont="1" applyFill="1" applyBorder="1" applyAlignment="1">
      <alignment horizontal="center" vertical="center" wrapText="1"/>
    </xf>
    <xf numFmtId="0" fontId="39" fillId="12" borderId="40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  <xf numFmtId="0" fontId="19" fillId="12" borderId="35" xfId="0" applyFont="1" applyFill="1" applyBorder="1" applyAlignment="1">
      <alignment horizontal="center" vertical="center" wrapText="1"/>
    </xf>
    <xf numFmtId="0" fontId="39" fillId="12" borderId="44" xfId="0" applyFont="1" applyFill="1" applyBorder="1" applyAlignment="1">
      <alignment horizontal="center" vertical="center" wrapText="1"/>
    </xf>
    <xf numFmtId="0" fontId="39" fillId="11" borderId="44" xfId="0" applyFont="1" applyFill="1" applyBorder="1" applyAlignment="1">
      <alignment horizontal="center" vertical="center" wrapText="1"/>
    </xf>
    <xf numFmtId="0" fontId="39" fillId="10" borderId="4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5" borderId="0" xfId="0" applyFont="1" applyFill="1" applyAlignment="1">
      <alignment horizontal="left" vertical="center"/>
    </xf>
    <xf numFmtId="0" fontId="31" fillId="7" borderId="13" xfId="0" applyFont="1" applyFill="1" applyBorder="1" applyAlignment="1">
      <alignment horizontal="center" vertical="center" wrapText="1"/>
    </xf>
    <xf numFmtId="0" fontId="31" fillId="7" borderId="14" xfId="0" applyFont="1" applyFill="1" applyBorder="1" applyAlignment="1">
      <alignment horizontal="center" vertical="center" wrapText="1"/>
    </xf>
    <xf numFmtId="0" fontId="31" fillId="7" borderId="29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right" vertical="center" wrapText="1"/>
    </xf>
    <xf numFmtId="0" fontId="3" fillId="6" borderId="15" xfId="0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right" vertical="center" wrapText="1"/>
    </xf>
    <xf numFmtId="4" fontId="33" fillId="6" borderId="13" xfId="0" applyNumberFormat="1" applyFont="1" applyFill="1" applyBorder="1" applyAlignment="1">
      <alignment horizontal="center" vertical="center" wrapText="1"/>
    </xf>
    <xf numFmtId="4" fontId="33" fillId="6" borderId="29" xfId="0" applyNumberFormat="1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5" fillId="6" borderId="28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5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5" fillId="6" borderId="23" xfId="0" applyFont="1" applyFill="1" applyBorder="1" applyAlignment="1">
      <alignment horizontal="center" vertical="center" wrapText="1"/>
    </xf>
    <xf numFmtId="4" fontId="25" fillId="6" borderId="28" xfId="0" applyNumberFormat="1" applyFont="1" applyFill="1" applyBorder="1" applyAlignment="1">
      <alignment horizontal="center" vertical="center" wrapText="1"/>
    </xf>
    <xf numFmtId="4" fontId="25" fillId="6" borderId="23" xfId="0" applyNumberFormat="1" applyFont="1" applyFill="1" applyBorder="1" applyAlignment="1">
      <alignment horizontal="center" vertical="center" wrapText="1"/>
    </xf>
    <xf numFmtId="4" fontId="25" fillId="6" borderId="30" xfId="0" applyNumberFormat="1" applyFont="1" applyFill="1" applyBorder="1" applyAlignment="1">
      <alignment horizontal="center" vertical="center" wrapText="1"/>
    </xf>
    <xf numFmtId="4" fontId="25" fillId="6" borderId="27" xfId="0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right"/>
    </xf>
    <xf numFmtId="0" fontId="3" fillId="5" borderId="0" xfId="0" applyFont="1" applyFill="1" applyAlignment="1">
      <alignment horizontal="center" vertical="center"/>
    </xf>
    <xf numFmtId="0" fontId="35" fillId="5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/>
    </xf>
    <xf numFmtId="0" fontId="0" fillId="0" borderId="17" xfId="0" applyBorder="1"/>
    <xf numFmtId="0" fontId="42" fillId="0" borderId="21" xfId="0" applyFont="1" applyBorder="1" applyAlignment="1">
      <alignment horizontal="right" vertical="center"/>
    </xf>
    <xf numFmtId="0" fontId="43" fillId="0" borderId="21" xfId="0" applyFont="1" applyBorder="1" applyAlignment="1">
      <alignment horizontal="right" vertical="center"/>
    </xf>
    <xf numFmtId="0" fontId="16" fillId="10" borderId="41" xfId="0" applyFont="1" applyFill="1" applyBorder="1" applyAlignment="1">
      <alignment horizontal="center" vertical="center" wrapText="1"/>
    </xf>
    <xf numFmtId="0" fontId="0" fillId="10" borderId="42" xfId="0" applyFill="1" applyBorder="1" applyAlignment="1">
      <alignment horizontal="center" vertical="center" wrapText="1"/>
    </xf>
    <xf numFmtId="0" fontId="0" fillId="10" borderId="43" xfId="0" applyFill="1" applyBorder="1" applyAlignment="1">
      <alignment horizontal="center" vertical="center" wrapText="1"/>
    </xf>
    <xf numFmtId="0" fontId="16" fillId="11" borderId="41" xfId="0" applyFont="1" applyFill="1" applyBorder="1" applyAlignment="1">
      <alignment horizontal="center" vertical="center" wrapText="1"/>
    </xf>
    <xf numFmtId="0" fontId="0" fillId="11" borderId="42" xfId="0" applyFill="1" applyBorder="1" applyAlignment="1">
      <alignment horizontal="center" vertical="center" wrapText="1"/>
    </xf>
    <xf numFmtId="0" fontId="0" fillId="11" borderId="43" xfId="0" applyFill="1" applyBorder="1" applyAlignment="1">
      <alignment horizontal="center" vertical="center" wrapText="1"/>
    </xf>
    <xf numFmtId="0" fontId="16" fillId="12" borderId="41" xfId="0" applyFont="1" applyFill="1" applyBorder="1" applyAlignment="1">
      <alignment horizontal="center" vertical="center" wrapText="1"/>
    </xf>
    <xf numFmtId="0" fontId="0" fillId="12" borderId="42" xfId="0" applyFill="1" applyBorder="1" applyAlignment="1">
      <alignment horizontal="center" vertical="center" wrapText="1"/>
    </xf>
    <xf numFmtId="0" fontId="0" fillId="12" borderId="43" xfId="0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0" xfId="0" applyBorder="1"/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0" fillId="0" borderId="11" xfId="0" applyBorder="1"/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1" xfId="0" applyBorder="1"/>
    <xf numFmtId="0" fontId="0" fillId="0" borderId="25" xfId="0" applyBorder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14" xfId="0" applyBorder="1"/>
    <xf numFmtId="0" fontId="0" fillId="0" borderId="29" xfId="0" applyBorder="1"/>
    <xf numFmtId="0" fontId="40" fillId="0" borderId="13" xfId="0" applyFont="1" applyBorder="1" applyAlignment="1">
      <alignment horizontal="center" vertical="center" wrapText="1"/>
    </xf>
    <xf numFmtId="0" fontId="41" fillId="0" borderId="29" xfId="0" applyFont="1" applyBorder="1" applyAlignment="1">
      <alignment vertical="center" wrapText="1"/>
    </xf>
    <xf numFmtId="0" fontId="16" fillId="9" borderId="41" xfId="0" applyFont="1" applyFill="1" applyBorder="1" applyAlignment="1">
      <alignment horizontal="center" vertical="center" wrapText="1"/>
    </xf>
    <xf numFmtId="0" fontId="0" fillId="9" borderId="42" xfId="0" applyFill="1" applyBorder="1" applyAlignment="1">
      <alignment horizontal="center" vertical="center" wrapText="1"/>
    </xf>
    <xf numFmtId="0" fontId="0" fillId="9" borderId="43" xfId="0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29" xfId="0" applyFont="1" applyFill="1" applyBorder="1" applyAlignment="1">
      <alignment horizontal="left" vertical="top" wrapText="1"/>
    </xf>
    <xf numFmtId="0" fontId="10" fillId="0" borderId="20" xfId="0" applyFont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84667</xdr:colOff>
      <xdr:row>14</xdr:row>
      <xdr:rowOff>558800</xdr:rowOff>
    </xdr:from>
    <xdr:to>
      <xdr:col>1</xdr:col>
      <xdr:colOff>2302949</xdr:colOff>
      <xdr:row>14</xdr:row>
      <xdr:rowOff>2193713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F3EBDEA-2C55-4BFD-996F-85765427E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734" y="7442200"/>
          <a:ext cx="2210662" cy="1642533"/>
        </a:xfrm>
        <a:prstGeom prst="rect">
          <a:avLst/>
        </a:prstGeom>
      </xdr:spPr>
    </xdr:pic>
    <xdr:clientData/>
  </xdr:twoCellAnchor>
  <xdr:twoCellAnchor editAs="oneCell">
    <xdr:from>
      <xdr:col>1</xdr:col>
      <xdr:colOff>237067</xdr:colOff>
      <xdr:row>15</xdr:row>
      <xdr:rowOff>668867</xdr:rowOff>
    </xdr:from>
    <xdr:to>
      <xdr:col>1</xdr:col>
      <xdr:colOff>1959610</xdr:colOff>
      <xdr:row>15</xdr:row>
      <xdr:rowOff>2765111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4990AB14-A240-4A68-A8E9-2BAB165A1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134" y="11514667"/>
          <a:ext cx="1718733" cy="2103864"/>
        </a:xfrm>
        <a:prstGeom prst="rect">
          <a:avLst/>
        </a:prstGeom>
      </xdr:spPr>
    </xdr:pic>
    <xdr:clientData/>
  </xdr:twoCellAnchor>
  <xdr:twoCellAnchor editAs="oneCell">
    <xdr:from>
      <xdr:col>1</xdr:col>
      <xdr:colOff>84666</xdr:colOff>
      <xdr:row>16</xdr:row>
      <xdr:rowOff>533400</xdr:rowOff>
    </xdr:from>
    <xdr:to>
      <xdr:col>1</xdr:col>
      <xdr:colOff>2188209</xdr:colOff>
      <xdr:row>16</xdr:row>
      <xdr:rowOff>2302746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8E0851FB-6CA4-4953-B240-493A82771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8733" y="15900400"/>
          <a:ext cx="2099733" cy="1757916"/>
        </a:xfrm>
        <a:prstGeom prst="rect">
          <a:avLst/>
        </a:prstGeom>
      </xdr:spPr>
    </xdr:pic>
    <xdr:clientData/>
  </xdr:twoCellAnchor>
  <xdr:twoCellAnchor editAs="oneCell">
    <xdr:from>
      <xdr:col>1</xdr:col>
      <xdr:colOff>186267</xdr:colOff>
      <xdr:row>17</xdr:row>
      <xdr:rowOff>397932</xdr:rowOff>
    </xdr:from>
    <xdr:to>
      <xdr:col>1</xdr:col>
      <xdr:colOff>2079836</xdr:colOff>
      <xdr:row>17</xdr:row>
      <xdr:rowOff>3183243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7AAFA05-161D-45B4-BCF3-B9D6ACC9E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0334" y="19981332"/>
          <a:ext cx="1904999" cy="2781501"/>
        </a:xfrm>
        <a:prstGeom prst="rect">
          <a:avLst/>
        </a:prstGeom>
      </xdr:spPr>
    </xdr:pic>
    <xdr:clientData/>
  </xdr:twoCellAnchor>
  <xdr:twoCellAnchor editAs="oneCell">
    <xdr:from>
      <xdr:col>1</xdr:col>
      <xdr:colOff>370417</xdr:colOff>
      <xdr:row>18</xdr:row>
      <xdr:rowOff>592667</xdr:rowOff>
    </xdr:from>
    <xdr:to>
      <xdr:col>1</xdr:col>
      <xdr:colOff>1907208</xdr:colOff>
      <xdr:row>18</xdr:row>
      <xdr:rowOff>3333651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AA42009-C375-42CB-8AC2-A1399845C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0250" y="24288750"/>
          <a:ext cx="1536791" cy="2750509"/>
        </a:xfrm>
        <a:prstGeom prst="rect">
          <a:avLst/>
        </a:prstGeom>
      </xdr:spPr>
    </xdr:pic>
    <xdr:clientData/>
  </xdr:twoCellAnchor>
  <xdr:twoCellAnchor editAs="oneCell">
    <xdr:from>
      <xdr:col>1</xdr:col>
      <xdr:colOff>183728</xdr:colOff>
      <xdr:row>19</xdr:row>
      <xdr:rowOff>808143</xdr:rowOff>
    </xdr:from>
    <xdr:to>
      <xdr:col>1</xdr:col>
      <xdr:colOff>2151381</xdr:colOff>
      <xdr:row>19</xdr:row>
      <xdr:rowOff>3330549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BD42942-2CED-44A2-AFA4-26BBDCA30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3561" y="28557643"/>
          <a:ext cx="1975273" cy="2512881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20</xdr:row>
      <xdr:rowOff>963083</xdr:rowOff>
    </xdr:from>
    <xdr:to>
      <xdr:col>1</xdr:col>
      <xdr:colOff>2419809</xdr:colOff>
      <xdr:row>20</xdr:row>
      <xdr:rowOff>2341583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87B2AA7-C909-4C41-A41D-687642FD3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5083" y="32353250"/>
          <a:ext cx="2324559" cy="1389930"/>
        </a:xfrm>
        <a:prstGeom prst="rect">
          <a:avLst/>
        </a:prstGeom>
      </xdr:spPr>
    </xdr:pic>
    <xdr:clientData/>
  </xdr:twoCellAnchor>
  <xdr:twoCellAnchor editAs="oneCell">
    <xdr:from>
      <xdr:col>1</xdr:col>
      <xdr:colOff>903394</xdr:colOff>
      <xdr:row>23</xdr:row>
      <xdr:rowOff>416561</xdr:rowOff>
    </xdr:from>
    <xdr:to>
      <xdr:col>1</xdr:col>
      <xdr:colOff>2341653</xdr:colOff>
      <xdr:row>23</xdr:row>
      <xdr:rowOff>1653964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8C42914-330D-4DFE-B365-CEC72A83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63227" y="36727978"/>
          <a:ext cx="1447784" cy="1241213"/>
        </a:xfrm>
        <a:prstGeom prst="rect">
          <a:avLst/>
        </a:prstGeom>
      </xdr:spPr>
    </xdr:pic>
    <xdr:clientData/>
  </xdr:twoCellAnchor>
  <xdr:twoCellAnchor editAs="oneCell">
    <xdr:from>
      <xdr:col>1</xdr:col>
      <xdr:colOff>366607</xdr:colOff>
      <xdr:row>24</xdr:row>
      <xdr:rowOff>625475</xdr:rowOff>
    </xdr:from>
    <xdr:to>
      <xdr:col>1</xdr:col>
      <xdr:colOff>2307167</xdr:colOff>
      <xdr:row>24</xdr:row>
      <xdr:rowOff>2193340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914CD3D-9449-4B06-80FF-9E6BC3D35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6440" y="38704308"/>
          <a:ext cx="1936750" cy="1571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9AB3-811A-41E0-8F84-A9B8CF45C5EA}">
  <dimension ref="A1:I81"/>
  <sheetViews>
    <sheetView tabSelected="1" view="pageBreakPreview" topLeftCell="A24" zoomScale="60" zoomScaleNormal="80" workbookViewId="0">
      <selection activeCell="C21" sqref="C21"/>
    </sheetView>
  </sheetViews>
  <sheetFormatPr defaultRowHeight="21" x14ac:dyDescent="0.4"/>
  <cols>
    <col min="1" max="1" width="5.33203125" style="2" customWidth="1"/>
    <col min="2" max="2" width="36.6640625" style="1" customWidth="1"/>
    <col min="3" max="3" width="67.88671875" style="1" customWidth="1"/>
    <col min="4" max="4" width="49.109375" style="1" customWidth="1"/>
    <col min="5" max="5" width="33.44140625" style="1" customWidth="1"/>
    <col min="6" max="6" width="11.109375" style="1" customWidth="1"/>
    <col min="7" max="7" width="9.88671875" style="1" customWidth="1"/>
    <col min="8" max="8" width="18.44140625" style="5" customWidth="1"/>
    <col min="9" max="9" width="20.44140625" style="5" customWidth="1"/>
  </cols>
  <sheetData>
    <row r="1" spans="1:9" ht="27" customHeight="1" x14ac:dyDescent="0.3">
      <c r="A1" s="107" t="s">
        <v>18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3">
      <c r="A2" s="16"/>
      <c r="B2" s="108" t="s">
        <v>0</v>
      </c>
      <c r="C2" s="108"/>
      <c r="D2" s="108"/>
      <c r="E2" s="108"/>
      <c r="F2" s="108"/>
      <c r="G2" s="108"/>
      <c r="H2" s="108"/>
      <c r="I2" s="108"/>
    </row>
    <row r="3" spans="1:9" x14ac:dyDescent="0.4">
      <c r="A3" s="16"/>
      <c r="B3" s="17"/>
      <c r="C3" s="17"/>
      <c r="D3" s="17"/>
      <c r="E3" s="17"/>
      <c r="F3" s="17"/>
      <c r="G3" s="17"/>
      <c r="H3" s="18"/>
      <c r="I3" s="18"/>
    </row>
    <row r="4" spans="1:9" x14ac:dyDescent="0.3">
      <c r="A4" s="109" t="s">
        <v>37</v>
      </c>
      <c r="B4" s="109"/>
      <c r="C4" s="109"/>
      <c r="D4" s="109"/>
      <c r="E4" s="109"/>
      <c r="F4" s="109"/>
      <c r="G4" s="109"/>
      <c r="H4" s="109"/>
      <c r="I4" s="109"/>
    </row>
    <row r="5" spans="1:9" ht="31.95" customHeight="1" x14ac:dyDescent="0.3">
      <c r="A5" s="88" t="s">
        <v>1</v>
      </c>
      <c r="B5" s="89"/>
      <c r="C5" s="90"/>
      <c r="D5" s="116" t="s">
        <v>2</v>
      </c>
      <c r="E5" s="116"/>
      <c r="F5" s="116"/>
      <c r="G5" s="116"/>
      <c r="H5" s="116"/>
      <c r="I5" s="116"/>
    </row>
    <row r="6" spans="1:9" ht="31.95" customHeight="1" x14ac:dyDescent="0.3">
      <c r="A6" s="110"/>
      <c r="B6" s="111"/>
      <c r="C6" s="112"/>
      <c r="D6" s="116" t="s">
        <v>3</v>
      </c>
      <c r="E6" s="116"/>
      <c r="F6" s="116"/>
      <c r="G6" s="116"/>
      <c r="H6" s="116"/>
      <c r="I6" s="116"/>
    </row>
    <row r="7" spans="1:9" ht="31.95" customHeight="1" x14ac:dyDescent="0.3">
      <c r="A7" s="113"/>
      <c r="B7" s="114"/>
      <c r="C7" s="115"/>
      <c r="D7" s="116" t="s">
        <v>4</v>
      </c>
      <c r="E7" s="116"/>
      <c r="F7" s="116"/>
      <c r="G7" s="116"/>
      <c r="H7" s="116"/>
      <c r="I7" s="116"/>
    </row>
    <row r="8" spans="1:9" ht="31.95" customHeight="1" thickBot="1" x14ac:dyDescent="0.35">
      <c r="A8" s="88" t="s">
        <v>5</v>
      </c>
      <c r="B8" s="89"/>
      <c r="C8" s="90"/>
      <c r="D8" s="91" t="s">
        <v>19</v>
      </c>
      <c r="E8" s="91"/>
      <c r="F8" s="91"/>
      <c r="G8" s="91"/>
      <c r="H8" s="91"/>
      <c r="I8" s="91"/>
    </row>
    <row r="9" spans="1:9" ht="176.4" customHeight="1" thickBot="1" x14ac:dyDescent="0.35">
      <c r="A9" s="151" t="s">
        <v>40</v>
      </c>
      <c r="B9" s="152"/>
      <c r="C9" s="152"/>
      <c r="D9" s="152"/>
      <c r="E9" s="152"/>
      <c r="F9" s="152"/>
      <c r="G9" s="152"/>
      <c r="H9" s="152"/>
      <c r="I9" s="153"/>
    </row>
    <row r="10" spans="1:9" x14ac:dyDescent="0.4">
      <c r="A10" s="1"/>
    </row>
    <row r="11" spans="1:9" ht="14.4" x14ac:dyDescent="0.3">
      <c r="A11" s="92" t="s">
        <v>20</v>
      </c>
      <c r="B11" s="94" t="s">
        <v>6</v>
      </c>
      <c r="C11" s="95"/>
      <c r="D11" s="98" t="s">
        <v>21</v>
      </c>
      <c r="E11" s="99"/>
      <c r="F11" s="93" t="s">
        <v>22</v>
      </c>
      <c r="G11" s="93" t="s">
        <v>23</v>
      </c>
      <c r="H11" s="103" t="s">
        <v>24</v>
      </c>
      <c r="I11" s="105" t="s">
        <v>25</v>
      </c>
    </row>
    <row r="12" spans="1:9" ht="14.4" x14ac:dyDescent="0.3">
      <c r="A12" s="92"/>
      <c r="B12" s="96"/>
      <c r="C12" s="97"/>
      <c r="D12" s="100"/>
      <c r="E12" s="101"/>
      <c r="F12" s="102"/>
      <c r="G12" s="102"/>
      <c r="H12" s="104"/>
      <c r="I12" s="106"/>
    </row>
    <row r="13" spans="1:9" ht="55.8" thickBot="1" x14ac:dyDescent="0.35">
      <c r="A13" s="93"/>
      <c r="B13" s="19" t="s">
        <v>26</v>
      </c>
      <c r="C13" s="20" t="s">
        <v>27</v>
      </c>
      <c r="D13" s="21" t="s">
        <v>28</v>
      </c>
      <c r="E13" s="21" t="s">
        <v>29</v>
      </c>
      <c r="F13" s="102"/>
      <c r="G13" s="102"/>
      <c r="H13" s="104"/>
      <c r="I13" s="106"/>
    </row>
    <row r="14" spans="1:9" ht="18" thickBot="1" x14ac:dyDescent="0.35">
      <c r="A14" s="78" t="s">
        <v>38</v>
      </c>
      <c r="B14" s="79"/>
      <c r="C14" s="79"/>
      <c r="D14" s="79"/>
      <c r="E14" s="79"/>
      <c r="F14" s="79"/>
      <c r="G14" s="79"/>
      <c r="H14" s="79"/>
      <c r="I14" s="80"/>
    </row>
    <row r="15" spans="1:9" ht="316.8" customHeight="1" x14ac:dyDescent="0.3">
      <c r="A15" s="22">
        <v>1</v>
      </c>
      <c r="B15" s="37" t="s">
        <v>46</v>
      </c>
      <c r="C15" s="154" t="s">
        <v>67</v>
      </c>
      <c r="D15" s="23"/>
      <c r="E15" s="23"/>
      <c r="F15" s="24">
        <f>36+54+36</f>
        <v>126</v>
      </c>
      <c r="G15" s="25" t="s">
        <v>30</v>
      </c>
      <c r="H15" s="26"/>
      <c r="I15" s="27">
        <f t="shared" ref="I15:I20" si="0">H15*F15</f>
        <v>0</v>
      </c>
    </row>
    <row r="16" spans="1:9" ht="409.2" customHeight="1" x14ac:dyDescent="0.3">
      <c r="A16" s="22">
        <v>2</v>
      </c>
      <c r="B16" s="38" t="s">
        <v>47</v>
      </c>
      <c r="C16" s="154" t="s">
        <v>68</v>
      </c>
      <c r="D16" s="23"/>
      <c r="E16" s="23"/>
      <c r="F16" s="24">
        <f>72+108+72</f>
        <v>252</v>
      </c>
      <c r="G16" s="25" t="s">
        <v>30</v>
      </c>
      <c r="H16" s="28"/>
      <c r="I16" s="27">
        <f t="shared" si="0"/>
        <v>0</v>
      </c>
    </row>
    <row r="17" spans="1:9" ht="373.2" customHeight="1" x14ac:dyDescent="0.3">
      <c r="A17" s="22">
        <v>3</v>
      </c>
      <c r="B17" s="39" t="s">
        <v>48</v>
      </c>
      <c r="C17" s="154" t="s">
        <v>69</v>
      </c>
      <c r="D17" s="23"/>
      <c r="E17" s="23"/>
      <c r="F17" s="24">
        <f>2+3+2</f>
        <v>7</v>
      </c>
      <c r="G17" s="25" t="s">
        <v>30</v>
      </c>
      <c r="H17" s="28"/>
      <c r="I17" s="27">
        <f t="shared" si="0"/>
        <v>0</v>
      </c>
    </row>
    <row r="18" spans="1:9" ht="322.8" customHeight="1" x14ac:dyDescent="0.3">
      <c r="A18" s="22">
        <v>4</v>
      </c>
      <c r="B18" s="39" t="s">
        <v>49</v>
      </c>
      <c r="C18" s="29" t="s">
        <v>55</v>
      </c>
      <c r="D18" s="23"/>
      <c r="E18" s="23"/>
      <c r="F18" s="24">
        <f>2+3+2</f>
        <v>7</v>
      </c>
      <c r="G18" s="25" t="s">
        <v>30</v>
      </c>
      <c r="H18" s="28"/>
      <c r="I18" s="27">
        <f t="shared" si="0"/>
        <v>0</v>
      </c>
    </row>
    <row r="19" spans="1:9" ht="339.6" customHeight="1" x14ac:dyDescent="0.3">
      <c r="A19" s="22">
        <v>5</v>
      </c>
      <c r="B19" s="39" t="s">
        <v>50</v>
      </c>
      <c r="C19" s="29" t="s">
        <v>70</v>
      </c>
      <c r="D19" s="23"/>
      <c r="E19" s="23"/>
      <c r="F19" s="24">
        <f>2+3+2</f>
        <v>7</v>
      </c>
      <c r="G19" s="25" t="s">
        <v>30</v>
      </c>
      <c r="H19" s="28"/>
      <c r="I19" s="27">
        <f t="shared" si="0"/>
        <v>0</v>
      </c>
    </row>
    <row r="20" spans="1:9" ht="321.60000000000002" customHeight="1" x14ac:dyDescent="0.3">
      <c r="A20" s="22">
        <v>6</v>
      </c>
      <c r="B20" s="39" t="s">
        <v>51</v>
      </c>
      <c r="C20" s="29" t="s">
        <v>71</v>
      </c>
      <c r="D20" s="23"/>
      <c r="E20" s="23"/>
      <c r="F20" s="24">
        <f>2+3+2</f>
        <v>7</v>
      </c>
      <c r="G20" s="25" t="s">
        <v>30</v>
      </c>
      <c r="H20" s="28"/>
      <c r="I20" s="27">
        <f t="shared" si="0"/>
        <v>0</v>
      </c>
    </row>
    <row r="21" spans="1:9" ht="367.2" customHeight="1" thickBot="1" x14ac:dyDescent="0.35">
      <c r="A21" s="22">
        <v>7</v>
      </c>
      <c r="B21" s="40" t="s">
        <v>52</v>
      </c>
      <c r="C21" s="30" t="s">
        <v>72</v>
      </c>
      <c r="D21" s="23"/>
      <c r="E21" s="23"/>
      <c r="F21" s="24">
        <f>2+3+2</f>
        <v>7</v>
      </c>
      <c r="G21" s="25" t="s">
        <v>30</v>
      </c>
      <c r="H21" s="28"/>
      <c r="I21" s="27">
        <f t="shared" ref="I21" si="1">H21*F21</f>
        <v>0</v>
      </c>
    </row>
    <row r="22" spans="1:9" ht="18.600000000000001" thickBot="1" x14ac:dyDescent="0.35">
      <c r="A22" s="81" t="s">
        <v>31</v>
      </c>
      <c r="B22" s="82"/>
      <c r="C22" s="82"/>
      <c r="D22" s="82"/>
      <c r="E22" s="82"/>
      <c r="F22" s="82"/>
      <c r="G22" s="83"/>
      <c r="H22" s="84">
        <f>SUM(I15:I21)</f>
        <v>0</v>
      </c>
      <c r="I22" s="85"/>
    </row>
    <row r="23" spans="1:9" ht="18" thickBot="1" x14ac:dyDescent="0.35">
      <c r="A23" s="78" t="s">
        <v>39</v>
      </c>
      <c r="B23" s="79"/>
      <c r="C23" s="79"/>
      <c r="D23" s="79"/>
      <c r="E23" s="79"/>
      <c r="F23" s="79"/>
      <c r="G23" s="79"/>
      <c r="H23" s="79"/>
      <c r="I23" s="80"/>
    </row>
    <row r="24" spans="1:9" ht="151.19999999999999" customHeight="1" x14ac:dyDescent="0.3">
      <c r="A24" s="22">
        <v>1</v>
      </c>
      <c r="B24" s="40" t="s">
        <v>53</v>
      </c>
      <c r="C24" s="31" t="s">
        <v>56</v>
      </c>
      <c r="D24" s="23"/>
      <c r="E24" s="23"/>
      <c r="F24" s="24">
        <f>20+15+20</f>
        <v>55</v>
      </c>
      <c r="G24" s="25" t="s">
        <v>30</v>
      </c>
      <c r="H24" s="28"/>
      <c r="I24" s="27">
        <f>H24*F24</f>
        <v>0</v>
      </c>
    </row>
    <row r="25" spans="1:9" ht="178.8" customHeight="1" thickBot="1" x14ac:dyDescent="0.35">
      <c r="A25" s="32">
        <v>2</v>
      </c>
      <c r="B25" s="40" t="s">
        <v>54</v>
      </c>
      <c r="C25" s="33" t="s">
        <v>57</v>
      </c>
      <c r="D25" s="34"/>
      <c r="E25" s="34"/>
      <c r="F25" s="35">
        <f>20+30+15</f>
        <v>65</v>
      </c>
      <c r="G25" s="25" t="s">
        <v>30</v>
      </c>
      <c r="H25" s="36"/>
      <c r="I25" s="27">
        <f>H25*F25</f>
        <v>0</v>
      </c>
    </row>
    <row r="26" spans="1:9" ht="18.600000000000001" thickBot="1" x14ac:dyDescent="0.35">
      <c r="A26" s="81" t="s">
        <v>31</v>
      </c>
      <c r="B26" s="82"/>
      <c r="C26" s="82"/>
      <c r="D26" s="82"/>
      <c r="E26" s="82"/>
      <c r="F26" s="82"/>
      <c r="G26" s="83"/>
      <c r="H26" s="84">
        <f>I24+I25</f>
        <v>0</v>
      </c>
      <c r="I26" s="85"/>
    </row>
    <row r="27" spans="1:9" ht="24" customHeight="1" x14ac:dyDescent="0.3">
      <c r="A27" s="75" t="s">
        <v>8</v>
      </c>
      <c r="B27" s="75"/>
      <c r="C27" s="75"/>
      <c r="D27" s="75"/>
      <c r="E27" s="75"/>
      <c r="F27" s="75"/>
      <c r="G27" s="75"/>
      <c r="H27" s="75"/>
      <c r="I27" s="75"/>
    </row>
    <row r="28" spans="1:9" ht="19.2" customHeight="1" x14ac:dyDescent="0.3">
      <c r="A28" s="76" t="s">
        <v>7</v>
      </c>
      <c r="B28" s="76"/>
      <c r="C28" s="76"/>
      <c r="D28" s="76"/>
      <c r="E28" s="76"/>
      <c r="F28" s="76"/>
      <c r="G28" s="76"/>
      <c r="H28" s="76"/>
      <c r="I28" s="76"/>
    </row>
    <row r="29" spans="1:9" ht="24" customHeight="1" x14ac:dyDescent="0.3">
      <c r="A29" s="77" t="s">
        <v>41</v>
      </c>
      <c r="B29" s="77"/>
      <c r="C29" s="77"/>
      <c r="D29" s="77"/>
      <c r="E29" s="77"/>
      <c r="F29" s="77"/>
      <c r="G29" s="77"/>
      <c r="H29" s="77"/>
      <c r="I29" s="77"/>
    </row>
    <row r="30" spans="1:9" ht="42" customHeight="1" x14ac:dyDescent="0.3">
      <c r="A30" s="86" t="s">
        <v>42</v>
      </c>
      <c r="B30" s="86"/>
      <c r="C30" s="86"/>
      <c r="D30" s="86"/>
      <c r="E30" s="86"/>
      <c r="F30" s="86"/>
      <c r="G30" s="86"/>
      <c r="H30" s="86"/>
      <c r="I30" s="86"/>
    </row>
    <row r="31" spans="1:9" ht="52.2" customHeight="1" x14ac:dyDescent="0.3">
      <c r="A31" s="86" t="s">
        <v>32</v>
      </c>
      <c r="B31" s="86"/>
      <c r="C31" s="86"/>
      <c r="D31" s="86"/>
      <c r="E31" s="86"/>
      <c r="F31" s="86"/>
      <c r="G31" s="86"/>
      <c r="H31" s="86"/>
      <c r="I31" s="86"/>
    </row>
    <row r="32" spans="1:9" ht="61.8" customHeight="1" x14ac:dyDescent="0.3">
      <c r="A32" s="87" t="s">
        <v>43</v>
      </c>
      <c r="B32" s="87"/>
      <c r="C32" s="87"/>
      <c r="D32" s="87"/>
      <c r="E32" s="87"/>
      <c r="F32" s="87"/>
      <c r="G32" s="87"/>
      <c r="H32" s="87"/>
      <c r="I32" s="87"/>
    </row>
    <row r="33" spans="1:9" ht="19.95" customHeight="1" x14ac:dyDescent="0.3">
      <c r="A33" s="87" t="s">
        <v>44</v>
      </c>
      <c r="B33" s="87"/>
      <c r="C33" s="87"/>
      <c r="D33" s="87"/>
      <c r="E33" s="87"/>
      <c r="F33" s="87"/>
      <c r="G33" s="87"/>
      <c r="H33" s="87"/>
      <c r="I33" s="87"/>
    </row>
    <row r="34" spans="1:9" ht="19.95" customHeight="1" x14ac:dyDescent="0.3">
      <c r="A34" s="69" t="s">
        <v>9</v>
      </c>
      <c r="B34" s="69"/>
      <c r="C34" s="69"/>
      <c r="D34" s="69"/>
      <c r="E34" s="69"/>
      <c r="F34" s="69"/>
      <c r="G34" s="69"/>
      <c r="H34" s="69"/>
      <c r="I34" s="69"/>
    </row>
    <row r="35" spans="1:9" ht="19.95" customHeight="1" x14ac:dyDescent="0.3">
      <c r="A35" s="74" t="s">
        <v>10</v>
      </c>
      <c r="B35" s="74"/>
      <c r="C35" s="74"/>
      <c r="D35" s="74"/>
      <c r="E35" s="74"/>
      <c r="F35" s="74"/>
      <c r="G35" s="74"/>
      <c r="H35" s="74"/>
      <c r="I35" s="74"/>
    </row>
    <row r="36" spans="1:9" ht="19.95" customHeight="1" x14ac:dyDescent="0.3">
      <c r="A36" s="68" t="s">
        <v>33</v>
      </c>
      <c r="B36" s="68"/>
      <c r="C36" s="68"/>
      <c r="D36" s="68"/>
      <c r="E36" s="68"/>
      <c r="F36" s="68"/>
      <c r="G36" s="68"/>
      <c r="H36" s="68"/>
      <c r="I36" s="68"/>
    </row>
    <row r="37" spans="1:9" ht="19.95" customHeight="1" x14ac:dyDescent="0.3">
      <c r="A37" s="69" t="s">
        <v>11</v>
      </c>
      <c r="B37" s="69"/>
      <c r="C37" s="69"/>
      <c r="D37" s="69"/>
      <c r="E37" s="69"/>
      <c r="F37" s="69"/>
      <c r="G37" s="69"/>
      <c r="H37" s="69"/>
      <c r="I37" s="69"/>
    </row>
    <row r="38" spans="1:9" ht="19.95" customHeight="1" x14ac:dyDescent="0.3">
      <c r="A38" s="70" t="s">
        <v>34</v>
      </c>
      <c r="B38" s="70"/>
      <c r="C38" s="70"/>
      <c r="D38" s="70"/>
      <c r="E38" s="70"/>
      <c r="F38" s="70"/>
      <c r="G38" s="70"/>
      <c r="H38" s="70"/>
      <c r="I38" s="70"/>
    </row>
    <row r="39" spans="1:9" ht="19.95" customHeight="1" x14ac:dyDescent="0.3">
      <c r="A39" s="71" t="s">
        <v>35</v>
      </c>
      <c r="B39" s="71"/>
      <c r="C39" s="71"/>
      <c r="D39" s="71"/>
      <c r="E39" s="71"/>
      <c r="F39" s="71"/>
      <c r="G39" s="71"/>
      <c r="H39" s="71"/>
      <c r="I39" s="71"/>
    </row>
    <row r="40" spans="1:9" x14ac:dyDescent="0.3">
      <c r="A40" s="72"/>
      <c r="B40" s="72"/>
      <c r="C40" s="72"/>
      <c r="D40" s="72"/>
      <c r="E40" s="72"/>
      <c r="F40" s="72"/>
      <c r="G40" s="72"/>
      <c r="H40" s="72"/>
      <c r="I40" s="72"/>
    </row>
    <row r="41" spans="1:9" ht="14.4" x14ac:dyDescent="0.3">
      <c r="A41" s="73" t="s">
        <v>12</v>
      </c>
      <c r="B41" s="73"/>
      <c r="C41" s="73"/>
      <c r="D41" s="73"/>
      <c r="E41" s="73"/>
      <c r="F41" s="73"/>
      <c r="G41" s="73"/>
      <c r="H41" s="73"/>
      <c r="I41" s="73"/>
    </row>
    <row r="42" spans="1:9" ht="14.4" x14ac:dyDescent="0.3">
      <c r="A42" s="67" t="s">
        <v>36</v>
      </c>
      <c r="B42" s="67"/>
      <c r="C42" s="67"/>
      <c r="D42" s="67"/>
      <c r="E42" s="67"/>
      <c r="F42" s="67"/>
      <c r="G42" s="67"/>
      <c r="H42" s="67"/>
      <c r="I42" s="67"/>
    </row>
    <row r="43" spans="1:9" ht="14.4" x14ac:dyDescent="0.3">
      <c r="A43" s="6"/>
      <c r="B43" s="12"/>
      <c r="C43" s="12"/>
      <c r="D43" s="12"/>
      <c r="E43" s="12"/>
      <c r="F43" s="10"/>
      <c r="G43" s="10"/>
      <c r="H43" s="9"/>
      <c r="I43" s="9"/>
    </row>
    <row r="44" spans="1:9" ht="14.4" x14ac:dyDescent="0.3">
      <c r="A44" s="6"/>
      <c r="B44" s="10"/>
      <c r="C44" s="10"/>
      <c r="D44" s="10"/>
      <c r="E44" s="10"/>
      <c r="F44" s="10"/>
      <c r="G44" s="10"/>
      <c r="H44" s="9"/>
      <c r="I44" s="9"/>
    </row>
    <row r="45" spans="1:9" ht="14.4" x14ac:dyDescent="0.3">
      <c r="A45" s="6"/>
      <c r="B45" s="10"/>
      <c r="C45" s="10"/>
      <c r="D45" s="10"/>
      <c r="E45" s="10"/>
      <c r="F45" s="10"/>
      <c r="G45" s="10"/>
      <c r="H45" s="9"/>
      <c r="I45" s="9"/>
    </row>
    <row r="46" spans="1:9" ht="14.4" x14ac:dyDescent="0.3">
      <c r="A46" s="6"/>
      <c r="B46" s="10"/>
      <c r="C46" s="10"/>
      <c r="D46" s="10"/>
      <c r="E46" s="10"/>
      <c r="F46" s="10"/>
      <c r="G46" s="10"/>
      <c r="H46" s="9"/>
      <c r="I46" s="9"/>
    </row>
    <row r="47" spans="1:9" x14ac:dyDescent="0.4">
      <c r="A47" s="1"/>
      <c r="H47" s="1"/>
      <c r="I47" s="1"/>
    </row>
    <row r="48" spans="1:9" x14ac:dyDescent="0.4">
      <c r="A48" s="1"/>
      <c r="H48" s="1"/>
      <c r="I48" s="1"/>
    </row>
    <row r="49" spans="1:9" x14ac:dyDescent="0.4">
      <c r="A49" s="1"/>
      <c r="H49" s="1"/>
      <c r="I49" s="1"/>
    </row>
    <row r="50" spans="1:9" x14ac:dyDescent="0.4">
      <c r="A50" s="1"/>
      <c r="H50" s="1"/>
      <c r="I50" s="1"/>
    </row>
    <row r="51" spans="1:9" x14ac:dyDescent="0.4">
      <c r="A51" s="1"/>
      <c r="H51" s="1"/>
      <c r="I51" s="1"/>
    </row>
    <row r="52" spans="1:9" x14ac:dyDescent="0.4">
      <c r="A52" s="1"/>
      <c r="H52" s="1"/>
      <c r="I52" s="1"/>
    </row>
    <row r="53" spans="1:9" x14ac:dyDescent="0.4">
      <c r="A53" s="1"/>
      <c r="H53" s="1"/>
      <c r="I53" s="1"/>
    </row>
    <row r="54" spans="1:9" x14ac:dyDescent="0.4">
      <c r="A54" s="1"/>
      <c r="H54" s="1"/>
      <c r="I54" s="1"/>
    </row>
    <row r="55" spans="1:9" x14ac:dyDescent="0.4">
      <c r="A55" s="1"/>
      <c r="H55" s="1"/>
      <c r="I55" s="1"/>
    </row>
    <row r="56" spans="1:9" x14ac:dyDescent="0.4">
      <c r="A56" s="1"/>
      <c r="H56" s="1"/>
      <c r="I56" s="1"/>
    </row>
    <row r="57" spans="1:9" x14ac:dyDescent="0.4">
      <c r="A57" s="1"/>
      <c r="H57" s="1"/>
      <c r="I57" s="1"/>
    </row>
    <row r="58" spans="1:9" x14ac:dyDescent="0.4">
      <c r="A58" s="1"/>
      <c r="H58" s="1"/>
      <c r="I58" s="1"/>
    </row>
    <row r="59" spans="1:9" x14ac:dyDescent="0.4">
      <c r="A59" s="1"/>
      <c r="H59" s="1"/>
      <c r="I59" s="1"/>
    </row>
    <row r="60" spans="1:9" x14ac:dyDescent="0.4">
      <c r="A60" s="1"/>
      <c r="H60" s="1"/>
      <c r="I60" s="1"/>
    </row>
    <row r="61" spans="1:9" x14ac:dyDescent="0.4">
      <c r="A61" s="1"/>
      <c r="H61" s="1"/>
      <c r="I61" s="1"/>
    </row>
    <row r="62" spans="1:9" x14ac:dyDescent="0.4">
      <c r="A62" s="1"/>
      <c r="H62" s="1"/>
      <c r="I62" s="1"/>
    </row>
    <row r="63" spans="1:9" x14ac:dyDescent="0.4">
      <c r="A63" s="1"/>
      <c r="H63" s="1"/>
      <c r="I63" s="1"/>
    </row>
    <row r="64" spans="1:9" x14ac:dyDescent="0.4">
      <c r="A64" s="1"/>
      <c r="H64" s="1"/>
      <c r="I64" s="1"/>
    </row>
    <row r="65" spans="1:9" x14ac:dyDescent="0.4">
      <c r="A65" s="1"/>
      <c r="H65" s="1"/>
      <c r="I65" s="1"/>
    </row>
    <row r="66" spans="1:9" x14ac:dyDescent="0.4">
      <c r="A66" s="1"/>
      <c r="H66" s="1"/>
      <c r="I66" s="1"/>
    </row>
    <row r="67" spans="1:9" x14ac:dyDescent="0.4">
      <c r="A67" s="1"/>
      <c r="H67" s="1"/>
      <c r="I67" s="1"/>
    </row>
    <row r="68" spans="1:9" x14ac:dyDescent="0.4">
      <c r="A68" s="1"/>
      <c r="H68" s="1"/>
      <c r="I68" s="1"/>
    </row>
    <row r="69" spans="1:9" x14ac:dyDescent="0.4">
      <c r="A69" s="1"/>
      <c r="H69" s="1"/>
      <c r="I69" s="1"/>
    </row>
    <row r="70" spans="1:9" x14ac:dyDescent="0.4">
      <c r="A70" s="1"/>
      <c r="H70" s="1"/>
      <c r="I70" s="1"/>
    </row>
    <row r="71" spans="1:9" x14ac:dyDescent="0.4">
      <c r="A71" s="1"/>
      <c r="H71" s="1"/>
      <c r="I71" s="1"/>
    </row>
    <row r="72" spans="1:9" x14ac:dyDescent="0.4">
      <c r="A72" s="1"/>
      <c r="H72" s="1"/>
      <c r="I72" s="1"/>
    </row>
    <row r="73" spans="1:9" x14ac:dyDescent="0.4">
      <c r="A73" s="1"/>
      <c r="H73" s="1"/>
      <c r="I73" s="1"/>
    </row>
    <row r="74" spans="1:9" x14ac:dyDescent="0.4">
      <c r="A74" s="1"/>
      <c r="H74" s="1"/>
      <c r="I74" s="1"/>
    </row>
    <row r="75" spans="1:9" x14ac:dyDescent="0.4">
      <c r="A75" s="1"/>
      <c r="H75" s="1"/>
      <c r="I75" s="1"/>
    </row>
    <row r="76" spans="1:9" x14ac:dyDescent="0.4">
      <c r="A76" s="1"/>
      <c r="H76" s="1"/>
      <c r="I76" s="1"/>
    </row>
    <row r="77" spans="1:9" x14ac:dyDescent="0.4">
      <c r="A77" s="1"/>
      <c r="H77" s="1"/>
      <c r="I77" s="1"/>
    </row>
    <row r="78" spans="1:9" x14ac:dyDescent="0.4">
      <c r="A78" s="1"/>
      <c r="H78" s="1"/>
      <c r="I78" s="1"/>
    </row>
    <row r="79" spans="1:9" x14ac:dyDescent="0.4">
      <c r="A79" s="1"/>
      <c r="H79" s="1"/>
      <c r="I79" s="1"/>
    </row>
    <row r="80" spans="1:9" x14ac:dyDescent="0.4">
      <c r="A80" s="1"/>
      <c r="H80" s="1"/>
      <c r="I80" s="1"/>
    </row>
    <row r="81" spans="1:9" x14ac:dyDescent="0.4">
      <c r="A81" s="1"/>
      <c r="H81" s="1"/>
      <c r="I81" s="1"/>
    </row>
  </sheetData>
  <mergeCells count="39">
    <mergeCell ref="A1:I1"/>
    <mergeCell ref="B2:I2"/>
    <mergeCell ref="A4:I4"/>
    <mergeCell ref="A5:C7"/>
    <mergeCell ref="D5:I5"/>
    <mergeCell ref="D6:I6"/>
    <mergeCell ref="D7:I7"/>
    <mergeCell ref="A8:C8"/>
    <mergeCell ref="D8:I8"/>
    <mergeCell ref="A9:I9"/>
    <mergeCell ref="A11:A13"/>
    <mergeCell ref="B11:C12"/>
    <mergeCell ref="D11:E12"/>
    <mergeCell ref="F11:F13"/>
    <mergeCell ref="G11:G13"/>
    <mergeCell ref="H11:H13"/>
    <mergeCell ref="I11:I13"/>
    <mergeCell ref="A35:I35"/>
    <mergeCell ref="A27:I27"/>
    <mergeCell ref="A28:I28"/>
    <mergeCell ref="A29:I29"/>
    <mergeCell ref="A14:I14"/>
    <mergeCell ref="A22:G22"/>
    <mergeCell ref="H22:I22"/>
    <mergeCell ref="A23:I23"/>
    <mergeCell ref="A26:G26"/>
    <mergeCell ref="H26:I26"/>
    <mergeCell ref="A30:I30"/>
    <mergeCell ref="A31:I31"/>
    <mergeCell ref="A32:I32"/>
    <mergeCell ref="A33:I33"/>
    <mergeCell ref="A34:I34"/>
    <mergeCell ref="A42:I42"/>
    <mergeCell ref="A36:I36"/>
    <mergeCell ref="A37:I37"/>
    <mergeCell ref="A38:I38"/>
    <mergeCell ref="A39:I39"/>
    <mergeCell ref="A40:I40"/>
    <mergeCell ref="A41:I41"/>
  </mergeCells>
  <pageMargins left="0.7" right="0.7" top="0.75" bottom="0.75" header="0.3" footer="0.3"/>
  <pageSetup paperSize="9"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234F-A6A2-41F8-88BE-E6DCB132C79F}">
  <dimension ref="A1:IL59"/>
  <sheetViews>
    <sheetView showGridLines="0" view="pageBreakPreview" zoomScale="85" zoomScaleNormal="85" zoomScaleSheetLayoutView="85" workbookViewId="0">
      <selection activeCell="J23" sqref="J23"/>
    </sheetView>
  </sheetViews>
  <sheetFormatPr defaultColWidth="9.109375" defaultRowHeight="21" x14ac:dyDescent="0.4"/>
  <cols>
    <col min="1" max="1" width="6.6640625" style="2" customWidth="1"/>
    <col min="2" max="2" width="34.77734375" style="1" customWidth="1"/>
    <col min="3" max="3" width="15.21875" style="1" customWidth="1"/>
    <col min="4" max="4" width="20" style="5" customWidth="1"/>
    <col min="5" max="5" width="15.21875" style="1" customWidth="1"/>
    <col min="6" max="6" width="20" style="5" customWidth="1"/>
    <col min="7" max="7" width="15.21875" style="1" customWidth="1"/>
    <col min="8" max="8" width="20" style="5" customWidth="1"/>
    <col min="9" max="9" width="15.21875" style="1" customWidth="1"/>
    <col min="10" max="10" width="20" style="5" customWidth="1"/>
    <col min="11" max="16384" width="9.109375" style="1"/>
  </cols>
  <sheetData>
    <row r="1" spans="1:10" ht="32.4" customHeight="1" thickBot="1" x14ac:dyDescent="0.45">
      <c r="D1" s="49"/>
      <c r="F1" s="49"/>
      <c r="G1" s="120" t="s">
        <v>45</v>
      </c>
      <c r="H1" s="121"/>
      <c r="I1" s="121"/>
      <c r="J1" s="121"/>
    </row>
    <row r="2" spans="1:10" ht="20.25" customHeight="1" x14ac:dyDescent="0.4">
      <c r="A2" s="131" t="s">
        <v>13</v>
      </c>
      <c r="B2" s="132"/>
      <c r="C2" s="132"/>
      <c r="D2" s="132"/>
      <c r="E2" s="119"/>
      <c r="F2" s="119"/>
      <c r="G2" s="119"/>
      <c r="H2" s="119"/>
      <c r="I2" s="119"/>
      <c r="J2" s="133"/>
    </row>
    <row r="3" spans="1:10" ht="10.199999999999999" customHeight="1" x14ac:dyDescent="0.4">
      <c r="A3" s="134"/>
      <c r="B3" s="135"/>
      <c r="C3" s="135"/>
      <c r="D3" s="135"/>
      <c r="E3" s="136"/>
      <c r="F3" s="136"/>
      <c r="G3" s="136"/>
      <c r="H3" s="136"/>
      <c r="I3" s="136"/>
      <c r="J3" s="137"/>
    </row>
    <row r="4" spans="1:10" s="3" customFormat="1" ht="16.2" customHeight="1" thickBot="1" x14ac:dyDescent="0.45">
      <c r="A4" s="134"/>
      <c r="B4" s="135"/>
      <c r="C4" s="135"/>
      <c r="D4" s="135"/>
      <c r="E4" s="136"/>
      <c r="F4" s="136"/>
      <c r="G4" s="136"/>
      <c r="H4" s="136"/>
      <c r="I4" s="136"/>
      <c r="J4" s="137"/>
    </row>
    <row r="5" spans="1:10" s="4" customFormat="1" ht="1.8" hidden="1" customHeight="1" thickBot="1" x14ac:dyDescent="0.45">
      <c r="A5" s="138"/>
      <c r="B5" s="139"/>
      <c r="C5" s="139"/>
      <c r="D5" s="139"/>
      <c r="E5" s="140"/>
      <c r="F5" s="140"/>
      <c r="G5" s="140"/>
      <c r="H5" s="140"/>
      <c r="I5" s="140"/>
      <c r="J5" s="141"/>
    </row>
    <row r="6" spans="1:10" s="4" customFormat="1" ht="61.8" customHeight="1" thickBot="1" x14ac:dyDescent="0.45">
      <c r="A6" s="45" t="s">
        <v>14</v>
      </c>
      <c r="B6" s="41" t="s">
        <v>58</v>
      </c>
      <c r="C6" s="50" t="s">
        <v>59</v>
      </c>
      <c r="D6" s="48" t="s">
        <v>63</v>
      </c>
      <c r="E6" s="50" t="s">
        <v>59</v>
      </c>
      <c r="F6" s="48" t="s">
        <v>63</v>
      </c>
      <c r="G6" s="50" t="s">
        <v>59</v>
      </c>
      <c r="H6" s="48" t="s">
        <v>63</v>
      </c>
      <c r="I6" s="50" t="s">
        <v>59</v>
      </c>
      <c r="J6" s="48" t="s">
        <v>63</v>
      </c>
    </row>
    <row r="7" spans="1:10" s="4" customFormat="1" ht="36" customHeight="1" x14ac:dyDescent="0.4">
      <c r="A7" s="46">
        <v>1</v>
      </c>
      <c r="B7" s="42" t="s">
        <v>46</v>
      </c>
      <c r="C7" s="51">
        <v>36</v>
      </c>
      <c r="D7" s="148" t="s">
        <v>62</v>
      </c>
      <c r="E7" s="66">
        <v>18</v>
      </c>
      <c r="F7" s="122" t="s">
        <v>64</v>
      </c>
      <c r="G7" s="65">
        <f>18+18</f>
        <v>36</v>
      </c>
      <c r="H7" s="125" t="s">
        <v>65</v>
      </c>
      <c r="I7" s="64">
        <f>18+18</f>
        <v>36</v>
      </c>
      <c r="J7" s="128" t="s">
        <v>66</v>
      </c>
    </row>
    <row r="8" spans="1:10" s="4" customFormat="1" ht="30.6" customHeight="1" x14ac:dyDescent="0.4">
      <c r="A8" s="46">
        <v>2</v>
      </c>
      <c r="B8" s="43" t="s">
        <v>47</v>
      </c>
      <c r="C8" s="52">
        <v>72</v>
      </c>
      <c r="D8" s="149"/>
      <c r="E8" s="55">
        <v>36</v>
      </c>
      <c r="F8" s="123"/>
      <c r="G8" s="58">
        <f>36+36</f>
        <v>72</v>
      </c>
      <c r="H8" s="126"/>
      <c r="I8" s="61">
        <f>36+36</f>
        <v>72</v>
      </c>
      <c r="J8" s="129"/>
    </row>
    <row r="9" spans="1:10" s="4" customFormat="1" ht="34.200000000000003" customHeight="1" x14ac:dyDescent="0.4">
      <c r="A9" s="46">
        <v>3</v>
      </c>
      <c r="B9" s="43" t="s">
        <v>48</v>
      </c>
      <c r="C9" s="52">
        <v>2</v>
      </c>
      <c r="D9" s="149"/>
      <c r="E9" s="55">
        <v>1</v>
      </c>
      <c r="F9" s="123"/>
      <c r="G9" s="58">
        <v>2</v>
      </c>
      <c r="H9" s="126"/>
      <c r="I9" s="61">
        <v>2</v>
      </c>
      <c r="J9" s="129"/>
    </row>
    <row r="10" spans="1:10" s="4" customFormat="1" ht="28.2" customHeight="1" x14ac:dyDescent="0.4">
      <c r="A10" s="46">
        <v>4</v>
      </c>
      <c r="B10" s="43" t="s">
        <v>49</v>
      </c>
      <c r="C10" s="52">
        <v>2</v>
      </c>
      <c r="D10" s="149"/>
      <c r="E10" s="55">
        <v>1</v>
      </c>
      <c r="F10" s="123"/>
      <c r="G10" s="58">
        <v>2</v>
      </c>
      <c r="H10" s="126"/>
      <c r="I10" s="61">
        <v>2</v>
      </c>
      <c r="J10" s="129"/>
    </row>
    <row r="11" spans="1:10" s="4" customFormat="1" ht="29.4" customHeight="1" x14ac:dyDescent="0.4">
      <c r="A11" s="46">
        <v>5</v>
      </c>
      <c r="B11" s="43" t="s">
        <v>50</v>
      </c>
      <c r="C11" s="52">
        <v>2</v>
      </c>
      <c r="D11" s="149"/>
      <c r="E11" s="55">
        <v>1</v>
      </c>
      <c r="F11" s="123"/>
      <c r="G11" s="58">
        <v>2</v>
      </c>
      <c r="H11" s="126"/>
      <c r="I11" s="61">
        <v>2</v>
      </c>
      <c r="J11" s="129"/>
    </row>
    <row r="12" spans="1:10" s="4" customFormat="1" ht="33.6" customHeight="1" x14ac:dyDescent="0.4">
      <c r="A12" s="46">
        <v>6</v>
      </c>
      <c r="B12" s="43" t="s">
        <v>60</v>
      </c>
      <c r="C12" s="52">
        <v>2</v>
      </c>
      <c r="D12" s="149"/>
      <c r="E12" s="55">
        <v>1</v>
      </c>
      <c r="F12" s="123"/>
      <c r="G12" s="58">
        <v>2</v>
      </c>
      <c r="H12" s="126"/>
      <c r="I12" s="61">
        <v>2</v>
      </c>
      <c r="J12" s="129"/>
    </row>
    <row r="13" spans="1:10" s="4" customFormat="1" ht="37.799999999999997" customHeight="1" x14ac:dyDescent="0.4">
      <c r="A13" s="46">
        <v>7</v>
      </c>
      <c r="B13" s="43" t="s">
        <v>52</v>
      </c>
      <c r="C13" s="52">
        <v>2</v>
      </c>
      <c r="D13" s="149"/>
      <c r="E13" s="55">
        <v>1</v>
      </c>
      <c r="F13" s="123"/>
      <c r="G13" s="58">
        <v>2</v>
      </c>
      <c r="H13" s="126"/>
      <c r="I13" s="61">
        <v>2</v>
      </c>
      <c r="J13" s="129"/>
    </row>
    <row r="14" spans="1:10" s="4" customFormat="1" ht="33" customHeight="1" x14ac:dyDescent="0.4">
      <c r="A14" s="46">
        <v>8</v>
      </c>
      <c r="B14" s="43" t="s">
        <v>53</v>
      </c>
      <c r="C14" s="52">
        <v>20</v>
      </c>
      <c r="D14" s="149"/>
      <c r="E14" s="55">
        <v>5</v>
      </c>
      <c r="F14" s="123"/>
      <c r="G14" s="58">
        <v>10</v>
      </c>
      <c r="H14" s="126"/>
      <c r="I14" s="61">
        <f>5+15</f>
        <v>20</v>
      </c>
      <c r="J14" s="129"/>
    </row>
    <row r="15" spans="1:10" s="4" customFormat="1" ht="49.2" customHeight="1" thickBot="1" x14ac:dyDescent="0.45">
      <c r="A15" s="47">
        <v>9</v>
      </c>
      <c r="B15" s="44" t="s">
        <v>54</v>
      </c>
      <c r="C15" s="52">
        <v>20</v>
      </c>
      <c r="D15" s="150"/>
      <c r="E15" s="55">
        <v>10</v>
      </c>
      <c r="F15" s="124"/>
      <c r="G15" s="58">
        <v>20</v>
      </c>
      <c r="H15" s="127"/>
      <c r="I15" s="61">
        <f>5+10</f>
        <v>15</v>
      </c>
      <c r="J15" s="130"/>
    </row>
    <row r="16" spans="1:10" s="4" customFormat="1" ht="31.2" customHeight="1" thickBot="1" x14ac:dyDescent="0.45">
      <c r="A16" s="146" t="s">
        <v>61</v>
      </c>
      <c r="B16" s="147"/>
      <c r="C16" s="53">
        <f>SUM(C7:C15)</f>
        <v>158</v>
      </c>
      <c r="D16" s="54"/>
      <c r="E16" s="56">
        <f>SUM(E7:E15)</f>
        <v>74</v>
      </c>
      <c r="F16" s="57"/>
      <c r="G16" s="59">
        <f>SUM(G7:G15)</f>
        <v>148</v>
      </c>
      <c r="H16" s="60"/>
      <c r="I16" s="62">
        <f>SUM(I7:I15)</f>
        <v>153</v>
      </c>
      <c r="J16" s="63"/>
    </row>
    <row r="17" spans="1:246" ht="21.6" thickBot="1" x14ac:dyDescent="0.45">
      <c r="A17" s="142" t="s">
        <v>16</v>
      </c>
      <c r="B17" s="143"/>
      <c r="C17" s="143"/>
      <c r="D17" s="143"/>
      <c r="E17" s="144"/>
      <c r="F17" s="144"/>
      <c r="G17" s="144"/>
      <c r="H17" s="144"/>
      <c r="I17" s="144"/>
      <c r="J17" s="145"/>
    </row>
    <row r="18" spans="1:246" ht="77.400000000000006" customHeight="1" x14ac:dyDescent="0.4">
      <c r="A18" s="117" t="s">
        <v>17</v>
      </c>
      <c r="B18" s="118"/>
      <c r="C18" s="118"/>
      <c r="D18" s="119"/>
      <c r="E18" s="119"/>
      <c r="F18" s="119"/>
      <c r="G18" s="119"/>
      <c r="H18" s="119"/>
      <c r="I18" s="119"/>
      <c r="J18" s="119"/>
    </row>
    <row r="19" spans="1:246" s="8" customFormat="1" ht="13.8" x14ac:dyDescent="0.25">
      <c r="A19" s="6"/>
      <c r="B19" s="14" t="s">
        <v>12</v>
      </c>
      <c r="C19" s="10"/>
      <c r="D19" s="9"/>
      <c r="E19" s="10"/>
      <c r="F19" s="9"/>
      <c r="G19" s="10"/>
      <c r="H19" s="9"/>
      <c r="I19" s="10"/>
      <c r="J19" s="9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</row>
    <row r="20" spans="1:246" s="8" customFormat="1" ht="15.6" x14ac:dyDescent="0.3">
      <c r="A20" s="11"/>
      <c r="B20" s="15" t="s">
        <v>15</v>
      </c>
      <c r="C20" s="10"/>
      <c r="D20" s="9"/>
      <c r="E20" s="10"/>
      <c r="F20" s="9"/>
      <c r="G20" s="10"/>
      <c r="H20" s="9"/>
      <c r="I20" s="10"/>
      <c r="J20" s="9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</row>
    <row r="21" spans="1:246" s="8" customFormat="1" ht="13.8" x14ac:dyDescent="0.25">
      <c r="A21" s="6"/>
      <c r="B21" s="13"/>
      <c r="C21" s="10"/>
      <c r="D21" s="9"/>
      <c r="E21" s="10"/>
      <c r="F21" s="9"/>
      <c r="G21" s="10"/>
      <c r="H21" s="9"/>
      <c r="I21" s="10"/>
      <c r="J21" s="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</row>
    <row r="22" spans="1:246" s="8" customFormat="1" ht="13.8" x14ac:dyDescent="0.25">
      <c r="A22" s="6"/>
      <c r="C22" s="10"/>
      <c r="D22" s="9"/>
      <c r="E22" s="10"/>
      <c r="F22" s="9"/>
      <c r="G22" s="10"/>
      <c r="H22" s="9"/>
      <c r="I22" s="10"/>
      <c r="J22" s="9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</row>
    <row r="23" spans="1:246" s="8" customFormat="1" ht="13.8" x14ac:dyDescent="0.25">
      <c r="A23" s="6"/>
      <c r="B23" s="10"/>
      <c r="C23" s="10"/>
      <c r="D23" s="9"/>
      <c r="E23" s="10"/>
      <c r="F23" s="9"/>
      <c r="G23" s="10"/>
      <c r="H23" s="9"/>
      <c r="I23" s="10"/>
      <c r="J23" s="9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</row>
    <row r="24" spans="1:246" s="8" customFormat="1" ht="13.8" x14ac:dyDescent="0.25">
      <c r="A24" s="6"/>
      <c r="B24" s="10"/>
      <c r="C24" s="10"/>
      <c r="D24" s="9"/>
      <c r="E24" s="10"/>
      <c r="F24" s="9"/>
      <c r="G24" s="10"/>
      <c r="H24" s="9"/>
      <c r="I24" s="10"/>
      <c r="J24" s="9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</row>
    <row r="25" spans="1:246" x14ac:dyDescent="0.4">
      <c r="A25" s="1"/>
      <c r="D25" s="1"/>
      <c r="F25" s="1"/>
      <c r="H25" s="1"/>
      <c r="J25" s="1"/>
    </row>
    <row r="26" spans="1:246" x14ac:dyDescent="0.4">
      <c r="A26" s="1"/>
      <c r="D26" s="1"/>
      <c r="F26" s="1"/>
      <c r="H26" s="1"/>
      <c r="J26" s="1"/>
    </row>
    <row r="27" spans="1:246" x14ac:dyDescent="0.4">
      <c r="A27" s="1"/>
      <c r="D27" s="1"/>
      <c r="F27" s="1"/>
      <c r="H27" s="1"/>
      <c r="J27" s="1"/>
    </row>
    <row r="28" spans="1:246" x14ac:dyDescent="0.4">
      <c r="A28" s="1"/>
      <c r="D28" s="1"/>
      <c r="F28" s="1"/>
      <c r="H28" s="1"/>
      <c r="J28" s="1"/>
    </row>
    <row r="29" spans="1:246" x14ac:dyDescent="0.4">
      <c r="A29" s="1"/>
      <c r="D29" s="1"/>
      <c r="F29" s="1"/>
      <c r="H29" s="1"/>
      <c r="J29" s="1"/>
    </row>
    <row r="30" spans="1:246" x14ac:dyDescent="0.4">
      <c r="A30" s="1"/>
      <c r="D30" s="1"/>
      <c r="F30" s="1"/>
      <c r="H30" s="1"/>
      <c r="J30" s="1"/>
    </row>
    <row r="31" spans="1:246" x14ac:dyDescent="0.4">
      <c r="A31" s="1"/>
      <c r="D31" s="1"/>
      <c r="F31" s="1"/>
      <c r="H31" s="1"/>
      <c r="J31" s="1"/>
    </row>
    <row r="32" spans="1:246" x14ac:dyDescent="0.4">
      <c r="A32" s="1"/>
      <c r="D32" s="1"/>
      <c r="F32" s="1"/>
      <c r="H32" s="1"/>
      <c r="J32" s="1"/>
    </row>
    <row r="33" s="1" customFormat="1" x14ac:dyDescent="0.4"/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  <row r="46" s="1" customFormat="1" x14ac:dyDescent="0.4"/>
    <row r="47" s="1" customFormat="1" x14ac:dyDescent="0.4"/>
    <row r="48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</sheetData>
  <mergeCells count="9">
    <mergeCell ref="A18:J18"/>
    <mergeCell ref="G1:J1"/>
    <mergeCell ref="F7:F15"/>
    <mergeCell ref="H7:H15"/>
    <mergeCell ref="J7:J15"/>
    <mergeCell ref="A2:J5"/>
    <mergeCell ref="A17:J17"/>
    <mergeCell ref="A16:B16"/>
    <mergeCell ref="D7:D15"/>
  </mergeCells>
  <pageMargins left="0.11811023622047245" right="0.11811023622047245" top="0" bottom="0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 2</vt:lpstr>
      <vt:lpstr>Додаток№3</vt:lpstr>
      <vt:lpstr>Додаток№3!Область_друку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2026-07-28T11:01:29Z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