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628" documentId="13_ncr:1_{E61B6D90-791F-4464-B501-4E49F6C5C490}" xr6:coauthVersionLast="47" xr6:coauthVersionMax="47" xr10:uidLastSave="{D4594934-67B0-4453-A19E-29AA6CEF037F}"/>
  <bookViews>
    <workbookView xWindow="-108" yWindow="-108" windowWidth="23256" windowHeight="13896" activeTab="1" xr2:uid="{00000000-000D-0000-FFFF-FFFF00000000}"/>
  </bookViews>
  <sheets>
    <sheet name="Додаток №1" sheetId="11" r:id="rId1"/>
    <sheet name="Додаток №2" sheetId="10" r:id="rId2"/>
  </sheets>
  <definedNames>
    <definedName name="_xlnm.Print_Area" localSheetId="0">'Додаток №1'!$A$1:$L$56</definedName>
    <definedName name="_xlnm.Print_Area" localSheetId="1">'Додаток №2'!$A$1:$D$17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1" l="1"/>
  <c r="G33" i="11"/>
  <c r="G34" i="11"/>
  <c r="G30" i="11"/>
  <c r="E35" i="11"/>
  <c r="G35" i="11" s="1"/>
  <c r="E31" i="11"/>
  <c r="G31" i="11" s="1"/>
  <c r="G26" i="11"/>
  <c r="E28" i="11"/>
  <c r="G28" i="11" s="1"/>
  <c r="E27" i="11"/>
  <c r="G27" i="11" s="1"/>
  <c r="G17" i="11"/>
  <c r="E22" i="11"/>
  <c r="E23" i="11" s="1"/>
  <c r="G23" i="11" s="1"/>
  <c r="E21" i="11"/>
  <c r="G21" i="11" s="1"/>
  <c r="E20" i="11"/>
  <c r="G20" i="11" s="1"/>
  <c r="E19" i="11"/>
  <c r="G19" i="11" s="1"/>
  <c r="E18" i="11"/>
  <c r="G18" i="11" s="1"/>
  <c r="G38" i="11"/>
  <c r="G37" i="11"/>
  <c r="E24" i="11" l="1"/>
  <c r="G24" i="11" s="1"/>
  <c r="G22" i="11"/>
  <c r="F39" i="11" l="1"/>
</calcChain>
</file>

<file path=xl/sharedStrings.xml><?xml version="1.0" encoding="utf-8"?>
<sst xmlns="http://schemas.openxmlformats.org/spreadsheetml/2006/main" count="129" uniqueCount="88">
  <si>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</si>
  <si>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</si>
  <si>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</si>
  <si>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</si>
  <si>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</si>
  <si>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</si>
  <si>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</si>
  <si>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</si>
  <si>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</si>
  <si>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</si>
  <si>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</si>
  <si>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</si>
  <si>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</si>
  <si>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</si>
  <si>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</si>
  <si>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Торгова марка</t>
  </si>
  <si>
    <t>Учасник має зазаначити торгову марку</t>
  </si>
  <si>
    <t>Пропозиція Учасника</t>
  </si>
  <si>
    <t>Тип тканини</t>
  </si>
  <si>
    <t>Світлопроникність (T%):</t>
  </si>
  <si>
    <t>Матеріал:</t>
  </si>
  <si>
    <t>Щільність тканини:</t>
  </si>
  <si>
    <t>Товщина тканини:</t>
  </si>
  <si>
    <t xml:space="preserve">Світлостійкість: </t>
  </si>
  <si>
    <t>Вологостійкість:</t>
  </si>
  <si>
    <t>Колір:</t>
  </si>
  <si>
    <t>Світлі або нейтральні (білий, бежевий, світло-сірий)</t>
  </si>
  <si>
    <t>Конструкція:</t>
  </si>
  <si>
    <t>Догляд: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</si>
  <si>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</si>
  <si>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t>Відкритого типу</t>
  </si>
  <si>
    <t>Напівпрозора (серія Screen, Vertisol (Іспанія) або аналог/ Non-blackout / Dim-out з щільним однорідним плетінням)</t>
  </si>
  <si>
    <t>Тип керування:</t>
  </si>
  <si>
    <t>Ручне, за допомогою ланцюжкового механізму (плавний хід, наявність фіксатора ланцюжка на рамі). Сторона керування (ліва/права) визначається під час заміру для кожного вікна індивідуально</t>
  </si>
  <si>
    <t>100% Поліестер (PES) або комбінація PES з ПВХ зі спеціальним захисним акриловим просоченням</t>
  </si>
  <si>
    <t xml:space="preserve">180–250 г/м². </t>
  </si>
  <si>
    <t>20–50% . Тканина має забезпечувати м'яке розсіяне денне світло в приміщенні без відблисків на екранах</t>
  </si>
  <si>
    <t>0,3–0,5 мм. Обмеження видимості ззовні як у денний, так і у вечірній час при увімкненому внутрішньому освітленні (непрозора структура плетіння, що виключає «ефект акваріума»)</t>
  </si>
  <si>
    <t>Не нижче 4 за стандартом DIN EN ISO 105-B02 (високий захист від вигорання та руйнування під дією ультрафіолету).</t>
  </si>
  <si>
    <t>Так (стійкість до утворення конденсату та деформації у вологому середовищі).</t>
  </si>
  <si>
    <t>Допускається регулярне сухе чищення (пилосос, щітка) та періодичне очищення вологою губкою без використання агресивних миючих засобів, розчинників чи хлорвмісних речовин</t>
  </si>
  <si>
    <t>І.  1,2 ПОВЕРХИ ГРОМАДСЬКОГО ЦЕНТРУ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</si>
  <si>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</si>
  <si>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</si>
  <si>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</si>
  <si>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</si>
  <si>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</si>
  <si>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</si>
  <si>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погоджуємось зафіксувати цінову пропозицію протягом 90 календарних днів з моменту подачі</t>
  </si>
  <si>
    <t>Примітки</t>
  </si>
  <si>
    <t>ОВ</t>
  </si>
  <si>
    <t>Розділ 1. Монтаж ролетів на гіпсокартонні конструкції</t>
  </si>
  <si>
    <t>Монтаж ролетних штор різних розмерів</t>
  </si>
  <si>
    <t>Ролетна штора ШхВ  2100х1770   11шт</t>
  </si>
  <si>
    <t>Ролетна штора ШхВ  690х1770  2шт</t>
  </si>
  <si>
    <t>Ролетна штора ШхВ  1200х1770  1шт</t>
  </si>
  <si>
    <t xml:space="preserve">Монтаж посилюючої металевої планку/пластину, за допомогою розпірних металевих дюбелів типу «молі» </t>
  </si>
  <si>
    <t>Пластина перфорована  200х50х2 мм</t>
  </si>
  <si>
    <t xml:space="preserve">Дюбель для гіпсокартону Molly  6x67 мм </t>
  </si>
  <si>
    <t xml:space="preserve">Саморіз по металу зі свердлом 3,9x32 мм </t>
  </si>
  <si>
    <t>Розділ 2. Монтаж ролетів на кахельну плитку укладену на гіпсокартонні конструкції</t>
  </si>
  <si>
    <t xml:space="preserve">Монтаж ролетних штор </t>
  </si>
  <si>
    <t>Ролетна штора ШхВ  690х1200  4шт</t>
  </si>
  <si>
    <t xml:space="preserve">Дюбель для гіпсокартону Molly  4x67 мм </t>
  </si>
  <si>
    <t>Розділ 3. Монтаж ролетів на рами фасадного скління</t>
  </si>
  <si>
    <t>Монтаж ролетних штор</t>
  </si>
  <si>
    <t>Ролетна штора ШхВ  2030х2080  4шт</t>
  </si>
  <si>
    <t>Монтаж кутиків/кронштейнів та посилюючих пластин  до алюмінієвого профілю</t>
  </si>
  <si>
    <t>Кутник посилений 60x60x45 мм 2 мм</t>
  </si>
  <si>
    <t>Пластина перфорована  60х60х2 мм</t>
  </si>
  <si>
    <t>IІ. Інші роботи</t>
  </si>
  <si>
    <t>Навантаження сміття вручну</t>
  </si>
  <si>
    <t>Перевезення сміття до 30 км</t>
  </si>
  <si>
    <t xml:space="preserve">шт </t>
  </si>
  <si>
    <t>м2</t>
  </si>
  <si>
    <t>т</t>
  </si>
  <si>
    <t>кг</t>
  </si>
  <si>
    <t xml:space="preserve"> ** Закупівля відбувається одним лотом </t>
  </si>
  <si>
    <t>ТЕХНІЧНІ ХАРАКТЕРИСТИКИ ПРЕДМЕТУ ЗАКУПІВЛІ</t>
  </si>
  <si>
    <t>Ми погоджуємось, що всі витрати, пов’язані з доставкою товару, завантажувально-розвантажувальними роботами, монтажем та встановленням на об’єкті, здійснюються за рахунок Постачальника за наданою адресою.</t>
  </si>
  <si>
    <t>Ми погоджуємося та ознайомлені з умовами типового Договору  ТЧХУ (Додаток №4 до Запиту).</t>
  </si>
  <si>
    <t>Додаток №1 до Запиту №3048AL</t>
  </si>
  <si>
    <t>Додаток №2 до Запиту №3048AL</t>
  </si>
  <si>
    <t>Гарантія на монтаж конструкцій, механізми, тканинне полотно, монтажні кутики та вузли кріплення на кожній із поверхонь:</t>
  </si>
  <si>
    <t>не менше 12 місяців</t>
  </si>
  <si>
    <t>ПРИМІТКИ:
 Вартість пропозиції учасника включає: остаточні заміри на об'єкті, доставку, розвантаження та монтажу тканинних ролет за адресою: м.Дніпро (точна адреса буде надана  переможцю перед заключенням договору).
Характеристики тканинних ролет зазначені у Додатку №2 до Запиту
Монтаж здійснюється у відповідності до вимог, зазначених у Додатку №3 до Запиту
Усі дефекти монтажу протягом гарантійного терміну постачальник усуває власним коштом.</t>
  </si>
  <si>
    <r>
      <t>Термін надання послуг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</si>
  <si>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тканинних рулонних штор з монтажем.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</si>
</sst>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i/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59999389629810485"/>
        <bgColor rgb="FFFFFFFF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5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22" fillId="0" borderId="0" xfId="0" applyFont="1"/>
    <xf numFmtId="0" fontId="24" fillId="0" borderId="0" xfId="0" applyFont="1"/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12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12" fillId="0" borderId="2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4" fillId="0" borderId="36" xfId="0" applyFont="1" applyBorder="1" applyAlignment="1">
      <alignment horizontal="center" vertical="center" wrapText="1"/>
    </xf>
    <xf numFmtId="0" fontId="25" fillId="4" borderId="24" xfId="0" applyFont="1" applyFill="1" applyBorder="1" applyAlignment="1">
      <alignment vertical="center" wrapText="1"/>
    </xf>
    <xf numFmtId="0" fontId="27" fillId="4" borderId="26" xfId="0" applyFont="1" applyFill="1" applyBorder="1" applyAlignment="1">
      <alignment vertical="center" wrapText="1"/>
    </xf>
    <xf numFmtId="0" fontId="25" fillId="4" borderId="26" xfId="0" applyFont="1" applyFill="1" applyBorder="1" applyAlignment="1">
      <alignment vertical="center" wrapText="1"/>
    </xf>
    <xf numFmtId="0" fontId="27" fillId="4" borderId="27" xfId="0" applyFont="1" applyFill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5" fillId="4" borderId="25" xfId="0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7" fillId="4" borderId="40" xfId="0" applyFont="1" applyFill="1" applyBorder="1" applyAlignment="1">
      <alignment vertical="center" wrapText="1"/>
    </xf>
    <xf numFmtId="0" fontId="5" fillId="0" borderId="40" xfId="0" applyFont="1" applyBorder="1" applyAlignment="1">
      <alignment wrapText="1"/>
    </xf>
    <xf numFmtId="4" fontId="12" fillId="0" borderId="39" xfId="0" applyNumberFormat="1" applyFont="1" applyBorder="1" applyAlignment="1">
      <alignment horizontal="center" vertical="center" wrapText="1"/>
    </xf>
    <xf numFmtId="0" fontId="27" fillId="4" borderId="41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center" vertical="center" wrapText="1"/>
    </xf>
    <xf numFmtId="0" fontId="27" fillId="4" borderId="42" xfId="0" applyFont="1" applyFill="1" applyBorder="1" applyAlignment="1">
      <alignment horizontal="center" vertical="center" wrapText="1"/>
    </xf>
    <xf numFmtId="2" fontId="27" fillId="4" borderId="41" xfId="0" applyNumberFormat="1" applyFont="1" applyFill="1" applyBorder="1" applyAlignment="1">
      <alignment horizontal="center" vertical="center" wrapText="1"/>
    </xf>
    <xf numFmtId="2" fontId="27" fillId="4" borderId="30" xfId="0" applyNumberFormat="1" applyFont="1" applyFill="1" applyBorder="1" applyAlignment="1">
      <alignment horizontal="center" vertical="center" wrapText="1"/>
    </xf>
    <xf numFmtId="2" fontId="27" fillId="4" borderId="42" xfId="0" applyNumberFormat="1" applyFont="1" applyFill="1" applyBorder="1" applyAlignment="1">
      <alignment horizontal="center" vertical="center" wrapText="1"/>
    </xf>
    <xf numFmtId="2" fontId="25" fillId="4" borderId="43" xfId="0" applyNumberFormat="1" applyFont="1" applyFill="1" applyBorder="1" applyAlignment="1">
      <alignment horizontal="center" vertical="center" wrapText="1"/>
    </xf>
    <xf numFmtId="2" fontId="27" fillId="4" borderId="44" xfId="0" applyNumberFormat="1" applyFont="1" applyFill="1" applyBorder="1" applyAlignment="1">
      <alignment horizontal="center" vertical="center" wrapText="1"/>
    </xf>
    <xf numFmtId="2" fontId="27" fillId="4" borderId="45" xfId="0" applyNumberFormat="1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7" fillId="4" borderId="46" xfId="0" applyFont="1" applyFill="1" applyBorder="1" applyAlignment="1">
      <alignment horizontal="center" vertical="center" wrapText="1"/>
    </xf>
    <xf numFmtId="2" fontId="25" fillId="4" borderId="41" xfId="0" applyNumberFormat="1" applyFont="1" applyFill="1" applyBorder="1" applyAlignment="1">
      <alignment horizontal="center" vertical="center" wrapText="1"/>
    </xf>
    <xf numFmtId="2" fontId="25" fillId="4" borderId="30" xfId="0" applyNumberFormat="1" applyFont="1" applyFill="1" applyBorder="1" applyAlignment="1">
      <alignment horizontal="center" vertical="center" wrapText="1"/>
    </xf>
    <xf numFmtId="2" fontId="25" fillId="4" borderId="4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4" fillId="0" borderId="47" xfId="0" applyFont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25" fillId="4" borderId="27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9" fillId="0" borderId="0" xfId="0" applyFont="1"/>
    <xf numFmtId="4" fontId="13" fillId="0" borderId="0" xfId="0" applyNumberFormat="1" applyFont="1"/>
    <xf numFmtId="0" fontId="15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vertical="center" wrapText="1"/>
    </xf>
    <xf numFmtId="0" fontId="7" fillId="0" borderId="35" xfId="0" applyFont="1" applyBorder="1" applyAlignment="1">
      <alignment horizontal="left" vertical="center" wrapText="1"/>
    </xf>
    <xf numFmtId="0" fontId="18" fillId="0" borderId="0" xfId="0" applyFont="1"/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4" fontId="12" fillId="2" borderId="11" xfId="0" applyNumberFormat="1" applyFont="1" applyFill="1" applyBorder="1" applyAlignment="1">
      <alignment horizontal="center" vertical="center" wrapText="1"/>
    </xf>
    <xf numFmtId="4" fontId="12" fillId="2" borderId="18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60061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617F524A-0C4F-402F-8524-4F7097186C4E}"/>
            </a:ext>
          </a:extLst>
        </xdr:cNvPr>
        <xdr:cNvSpPr>
          <a:spLocks noChangeAspect="1" noChangeArrowheads="1"/>
        </xdr:cNvSpPr>
      </xdr:nvSpPr>
      <xdr:spPr bwMode="auto">
        <a:xfrm>
          <a:off x="1645920" y="16626840"/>
          <a:ext cx="304800" cy="32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60061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508C8D0E-D993-44BC-AD80-15C60017C738}"/>
            </a:ext>
          </a:extLst>
        </xdr:cNvPr>
        <xdr:cNvSpPr>
          <a:spLocks noChangeAspect="1" noChangeArrowheads="1"/>
        </xdr:cNvSpPr>
      </xdr:nvSpPr>
      <xdr:spPr bwMode="auto">
        <a:xfrm>
          <a:off x="1645920" y="16626840"/>
          <a:ext cx="304800" cy="32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60061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9A6EC0AC-2AC0-4AD7-9F79-BF80048E1283}"/>
            </a:ext>
          </a:extLst>
        </xdr:cNvPr>
        <xdr:cNvSpPr>
          <a:spLocks noChangeAspect="1" noChangeArrowheads="1"/>
        </xdr:cNvSpPr>
      </xdr:nvSpPr>
      <xdr:spPr bwMode="auto">
        <a:xfrm>
          <a:off x="1645920" y="16626840"/>
          <a:ext cx="304800" cy="32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60061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81B4B52-5343-45AD-8119-3A971AD15F42}"/>
            </a:ext>
          </a:extLst>
        </xdr:cNvPr>
        <xdr:cNvSpPr>
          <a:spLocks noChangeAspect="1" noChangeArrowheads="1"/>
        </xdr:cNvSpPr>
      </xdr:nvSpPr>
      <xdr:spPr bwMode="auto">
        <a:xfrm>
          <a:off x="1645920" y="16626840"/>
          <a:ext cx="304800" cy="32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60061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93F405E-30AE-4EA0-8323-DA2E76C90363}"/>
            </a:ext>
          </a:extLst>
        </xdr:cNvPr>
        <xdr:cNvSpPr>
          <a:spLocks noChangeAspect="1" noChangeArrowheads="1"/>
        </xdr:cNvSpPr>
      </xdr:nvSpPr>
      <xdr:spPr bwMode="auto">
        <a:xfrm>
          <a:off x="1645920" y="16626840"/>
          <a:ext cx="304800" cy="32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60061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D5AAB070-BA57-464E-BC5D-294C996BA2E8}"/>
            </a:ext>
          </a:extLst>
        </xdr:cNvPr>
        <xdr:cNvSpPr>
          <a:spLocks noChangeAspect="1" noChangeArrowheads="1"/>
        </xdr:cNvSpPr>
      </xdr:nvSpPr>
      <xdr:spPr bwMode="auto">
        <a:xfrm>
          <a:off x="1645920" y="16626840"/>
          <a:ext cx="304800" cy="32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60061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4655BEF8-75C5-490C-8677-3B1FED91579E}"/>
            </a:ext>
          </a:extLst>
        </xdr:cNvPr>
        <xdr:cNvSpPr>
          <a:spLocks noChangeAspect="1" noChangeArrowheads="1"/>
        </xdr:cNvSpPr>
      </xdr:nvSpPr>
      <xdr:spPr bwMode="auto">
        <a:xfrm>
          <a:off x="1645920" y="16626840"/>
          <a:ext cx="304800" cy="32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60061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6B7F318-7CB0-42BB-9715-D265AA4BD073}"/>
            </a:ext>
          </a:extLst>
        </xdr:cNvPr>
        <xdr:cNvSpPr>
          <a:spLocks noChangeAspect="1" noChangeArrowheads="1"/>
        </xdr:cNvSpPr>
      </xdr:nvSpPr>
      <xdr:spPr bwMode="auto">
        <a:xfrm>
          <a:off x="1645920" y="16626840"/>
          <a:ext cx="304800" cy="32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7FF2-1911-4386-8E60-9C1AD9A2C0B0}">
  <sheetPr>
    <pageSetUpPr fitToPage="1"/>
  </sheetPr>
  <dimension ref="A1:IU94"/>
  <sheetViews>
    <sheetView showGridLines="0" topLeftCell="A39" zoomScale="60" zoomScaleNormal="60" zoomScaleSheetLayoutView="80" workbookViewId="0">
      <selection activeCell="G1" sqref="A1:G56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44.77734375" style="1" customWidth="1"/>
    <col min="4" max="4" width="12.109375" style="1" customWidth="1"/>
    <col min="5" max="5" width="15.44140625" style="1" customWidth="1"/>
    <col min="6" max="6" width="17.33203125" style="4" customWidth="1"/>
    <col min="7" max="7" width="18.44140625" style="4" customWidth="1"/>
    <col min="8" max="16384" width="9.109375" style="1"/>
  </cols>
  <sheetData>
    <row r="1" spans="1:12" x14ac:dyDescent="0.4">
      <c r="E1" s="77" t="s">
        <v>81</v>
      </c>
    </row>
    <row r="2" spans="1:12" x14ac:dyDescent="0.4">
      <c r="A2" s="24"/>
      <c r="B2" s="100" t="s">
        <v>0</v>
      </c>
      <c r="C2" s="100"/>
      <c r="D2" s="100"/>
      <c r="E2" s="100"/>
      <c r="F2" s="100"/>
      <c r="G2" s="100"/>
    </row>
    <row r="4" spans="1:12" ht="29.25" customHeight="1" x14ac:dyDescent="0.4">
      <c r="A4" s="101" t="s">
        <v>87</v>
      </c>
      <c r="B4" s="101"/>
      <c r="C4" s="101"/>
      <c r="D4" s="101"/>
      <c r="E4" s="101"/>
      <c r="F4" s="101"/>
      <c r="G4" s="101"/>
    </row>
    <row r="5" spans="1:12" ht="20.25" customHeight="1" x14ac:dyDescent="0.4">
      <c r="A5" s="85" t="s">
        <v>1</v>
      </c>
      <c r="B5" s="85"/>
      <c r="C5" s="87" t="s">
        <v>2</v>
      </c>
      <c r="D5" s="87"/>
      <c r="E5" s="87"/>
      <c r="F5" s="87"/>
      <c r="G5" s="87"/>
      <c r="H5" s="25"/>
    </row>
    <row r="6" spans="1:12" ht="20.25" customHeight="1" x14ac:dyDescent="0.4">
      <c r="A6" s="85"/>
      <c r="B6" s="85"/>
      <c r="C6" s="87" t="s">
        <v>3</v>
      </c>
      <c r="D6" s="87"/>
      <c r="E6" s="87"/>
      <c r="F6" s="87"/>
      <c r="G6" s="87"/>
      <c r="H6" s="25"/>
    </row>
    <row r="7" spans="1:12" ht="29.7" customHeight="1" x14ac:dyDescent="0.4">
      <c r="A7" s="85"/>
      <c r="B7" s="85"/>
      <c r="C7" s="87" t="s">
        <v>4</v>
      </c>
      <c r="D7" s="87"/>
      <c r="E7" s="87"/>
      <c r="F7" s="87"/>
      <c r="G7" s="87"/>
      <c r="H7" s="25"/>
    </row>
    <row r="8" spans="1:12" ht="49.95" customHeight="1" x14ac:dyDescent="0.4">
      <c r="A8" s="85" t="s">
        <v>5</v>
      </c>
      <c r="B8" s="85"/>
      <c r="C8" s="86" t="s">
        <v>6</v>
      </c>
      <c r="D8" s="86"/>
      <c r="E8" s="86"/>
      <c r="F8" s="86"/>
      <c r="G8" s="86"/>
      <c r="H8" s="26"/>
    </row>
    <row r="9" spans="1:12" ht="25.8" customHeight="1" thickBot="1" x14ac:dyDescent="0.45">
      <c r="A9" s="63"/>
      <c r="B9" s="63"/>
      <c r="C9" s="63"/>
      <c r="D9" s="63"/>
      <c r="E9" s="64"/>
      <c r="F9" s="64"/>
      <c r="G9" s="64"/>
      <c r="H9" s="26"/>
    </row>
    <row r="10" spans="1:12" ht="126.6" customHeight="1" thickBot="1" x14ac:dyDescent="0.45">
      <c r="A10" s="82" t="s">
        <v>85</v>
      </c>
      <c r="B10" s="83"/>
      <c r="C10" s="83"/>
      <c r="D10" s="83"/>
      <c r="E10" s="83"/>
      <c r="F10" s="83"/>
      <c r="G10" s="84"/>
      <c r="H10" s="65"/>
      <c r="I10" s="65"/>
      <c r="J10" s="65"/>
      <c r="K10" s="65"/>
      <c r="L10" s="65"/>
    </row>
    <row r="11" spans="1:12" ht="12.45" customHeight="1" thickBot="1" x14ac:dyDescent="0.45">
      <c r="A11" s="27"/>
      <c r="B11" s="27"/>
      <c r="C11" s="27"/>
      <c r="D11" s="27"/>
      <c r="E11" s="28"/>
      <c r="F11" s="28"/>
      <c r="G11" s="28"/>
      <c r="H11" s="26"/>
    </row>
    <row r="12" spans="1:12" ht="20.25" customHeight="1" x14ac:dyDescent="0.4">
      <c r="A12" s="115" t="s">
        <v>42</v>
      </c>
      <c r="B12" s="118" t="s">
        <v>43</v>
      </c>
      <c r="C12" s="119"/>
      <c r="D12" s="105" t="s">
        <v>50</v>
      </c>
      <c r="E12" s="105" t="s">
        <v>44</v>
      </c>
      <c r="F12" s="122" t="s">
        <v>45</v>
      </c>
      <c r="G12" s="88" t="s">
        <v>46</v>
      </c>
    </row>
    <row r="13" spans="1:12" ht="21.6" thickBot="1" x14ac:dyDescent="0.45">
      <c r="A13" s="116"/>
      <c r="B13" s="120"/>
      <c r="C13" s="121"/>
      <c r="D13" s="106"/>
      <c r="E13" s="106"/>
      <c r="F13" s="123"/>
      <c r="G13" s="89"/>
    </row>
    <row r="14" spans="1:12" s="3" customFormat="1" ht="43.95" customHeight="1" thickBot="1" x14ac:dyDescent="0.45">
      <c r="A14" s="117"/>
      <c r="B14" s="73" t="s">
        <v>47</v>
      </c>
      <c r="C14" s="74" t="s">
        <v>49</v>
      </c>
      <c r="D14" s="107"/>
      <c r="E14" s="107"/>
      <c r="F14" s="124"/>
      <c r="G14" s="90"/>
    </row>
    <row r="15" spans="1:12" s="3" customFormat="1" ht="21" customHeight="1" thickBot="1" x14ac:dyDescent="0.45">
      <c r="A15" s="91" t="s">
        <v>41</v>
      </c>
      <c r="B15" s="92"/>
      <c r="C15" s="92"/>
      <c r="D15" s="92"/>
      <c r="E15" s="92"/>
      <c r="F15" s="92"/>
      <c r="G15" s="93"/>
    </row>
    <row r="16" spans="1:12" s="3" customFormat="1" ht="21.6" customHeight="1" thickBot="1" x14ac:dyDescent="0.45">
      <c r="A16" s="94" t="s">
        <v>51</v>
      </c>
      <c r="B16" s="95"/>
      <c r="C16" s="95"/>
      <c r="D16" s="95"/>
      <c r="E16" s="95"/>
      <c r="F16" s="95"/>
      <c r="G16" s="96"/>
    </row>
    <row r="17" spans="1:7" s="3" customFormat="1" x14ac:dyDescent="0.4">
      <c r="A17" s="41">
        <v>1</v>
      </c>
      <c r="B17" s="42" t="s">
        <v>52</v>
      </c>
      <c r="C17" s="32"/>
      <c r="D17" s="48" t="s">
        <v>73</v>
      </c>
      <c r="E17" s="51">
        <v>14</v>
      </c>
      <c r="F17" s="43"/>
      <c r="G17" s="29">
        <f>E17*F17</f>
        <v>0</v>
      </c>
    </row>
    <row r="18" spans="1:7" s="3" customFormat="1" x14ac:dyDescent="0.4">
      <c r="A18" s="40">
        <v>2</v>
      </c>
      <c r="B18" s="37" t="s">
        <v>53</v>
      </c>
      <c r="C18" s="34"/>
      <c r="D18" s="49" t="s">
        <v>74</v>
      </c>
      <c r="E18" s="52">
        <f>2.1*1.8*11</f>
        <v>41.580000000000005</v>
      </c>
      <c r="F18" s="31"/>
      <c r="G18" s="29">
        <f t="shared" ref="G18:G24" si="0">E18*F18</f>
        <v>0</v>
      </c>
    </row>
    <row r="19" spans="1:7" s="3" customFormat="1" x14ac:dyDescent="0.4">
      <c r="A19" s="40">
        <v>3</v>
      </c>
      <c r="B19" s="37" t="s">
        <v>54</v>
      </c>
      <c r="C19" s="34"/>
      <c r="D19" s="49" t="s">
        <v>74</v>
      </c>
      <c r="E19" s="52">
        <f>0.69*1.8*2</f>
        <v>2.484</v>
      </c>
      <c r="F19" s="31"/>
      <c r="G19" s="29">
        <f t="shared" si="0"/>
        <v>0</v>
      </c>
    </row>
    <row r="20" spans="1:7" s="3" customFormat="1" x14ac:dyDescent="0.4">
      <c r="A20" s="40">
        <v>4</v>
      </c>
      <c r="B20" s="37" t="s">
        <v>55</v>
      </c>
      <c r="C20" s="34"/>
      <c r="D20" s="49" t="s">
        <v>74</v>
      </c>
      <c r="E20" s="52">
        <f>1.2*1.8*1</f>
        <v>2.16</v>
      </c>
      <c r="F20" s="31"/>
      <c r="G20" s="29">
        <f t="shared" si="0"/>
        <v>0</v>
      </c>
    </row>
    <row r="21" spans="1:7" s="3" customFormat="1" ht="31.2" x14ac:dyDescent="0.4">
      <c r="A21" s="40">
        <v>5</v>
      </c>
      <c r="B21" s="38" t="s">
        <v>56</v>
      </c>
      <c r="C21" s="34"/>
      <c r="D21" s="49" t="s">
        <v>73</v>
      </c>
      <c r="E21" s="52">
        <f>E17*2</f>
        <v>28</v>
      </c>
      <c r="F21" s="31"/>
      <c r="G21" s="29">
        <f t="shared" si="0"/>
        <v>0</v>
      </c>
    </row>
    <row r="22" spans="1:7" s="3" customFormat="1" x14ac:dyDescent="0.4">
      <c r="A22" s="40">
        <v>6</v>
      </c>
      <c r="B22" s="37" t="s">
        <v>57</v>
      </c>
      <c r="C22" s="34"/>
      <c r="D22" s="49" t="s">
        <v>73</v>
      </c>
      <c r="E22" s="52">
        <f>E17*2</f>
        <v>28</v>
      </c>
      <c r="F22" s="31"/>
      <c r="G22" s="29">
        <f t="shared" si="0"/>
        <v>0</v>
      </c>
    </row>
    <row r="23" spans="1:7" s="3" customFormat="1" x14ac:dyDescent="0.4">
      <c r="A23" s="40">
        <v>7</v>
      </c>
      <c r="B23" s="37" t="s">
        <v>58</v>
      </c>
      <c r="C23" s="34"/>
      <c r="D23" s="49" t="s">
        <v>73</v>
      </c>
      <c r="E23" s="52">
        <f>E22*6</f>
        <v>168</v>
      </c>
      <c r="F23" s="31"/>
      <c r="G23" s="29">
        <f t="shared" si="0"/>
        <v>0</v>
      </c>
    </row>
    <row r="24" spans="1:7" s="3" customFormat="1" ht="21.6" thickBot="1" x14ac:dyDescent="0.45">
      <c r="A24" s="44">
        <v>8</v>
      </c>
      <c r="B24" s="45" t="s">
        <v>59</v>
      </c>
      <c r="C24" s="46"/>
      <c r="D24" s="50" t="s">
        <v>73</v>
      </c>
      <c r="E24" s="53">
        <f>E21*2</f>
        <v>56</v>
      </c>
      <c r="F24" s="47"/>
      <c r="G24" s="29">
        <f t="shared" si="0"/>
        <v>0</v>
      </c>
    </row>
    <row r="25" spans="1:7" s="3" customFormat="1" ht="21" customHeight="1" thickBot="1" x14ac:dyDescent="0.45">
      <c r="A25" s="94" t="s">
        <v>60</v>
      </c>
      <c r="B25" s="95"/>
      <c r="C25" s="95"/>
      <c r="D25" s="95"/>
      <c r="E25" s="95"/>
      <c r="F25" s="95"/>
      <c r="G25" s="96"/>
    </row>
    <row r="26" spans="1:7" s="3" customFormat="1" x14ac:dyDescent="0.4">
      <c r="A26" s="66">
        <v>9</v>
      </c>
      <c r="B26" s="36" t="s">
        <v>61</v>
      </c>
      <c r="C26" s="33"/>
      <c r="D26" s="57" t="s">
        <v>73</v>
      </c>
      <c r="E26" s="54">
        <v>4</v>
      </c>
      <c r="F26" s="43"/>
      <c r="G26" s="29">
        <f>E26*F26</f>
        <v>0</v>
      </c>
    </row>
    <row r="27" spans="1:7" s="3" customFormat="1" x14ac:dyDescent="0.4">
      <c r="A27" s="35">
        <v>10</v>
      </c>
      <c r="B27" s="37" t="s">
        <v>62</v>
      </c>
      <c r="C27" s="68"/>
      <c r="D27" s="49" t="s">
        <v>74</v>
      </c>
      <c r="E27" s="55">
        <f>0.69*1.2*E26</f>
        <v>3.3119999999999998</v>
      </c>
      <c r="F27" s="31"/>
      <c r="G27" s="29">
        <f t="shared" ref="G27:G28" si="1">E27*F27</f>
        <v>0</v>
      </c>
    </row>
    <row r="28" spans="1:7" s="3" customFormat="1" ht="21.6" thickBot="1" x14ac:dyDescent="0.45">
      <c r="A28" s="67">
        <v>11</v>
      </c>
      <c r="B28" s="39" t="s">
        <v>63</v>
      </c>
      <c r="C28" s="69"/>
      <c r="D28" s="50" t="s">
        <v>73</v>
      </c>
      <c r="E28" s="56">
        <f>E26*4</f>
        <v>16</v>
      </c>
      <c r="F28" s="47"/>
      <c r="G28" s="29">
        <f t="shared" si="1"/>
        <v>0</v>
      </c>
    </row>
    <row r="29" spans="1:7" s="3" customFormat="1" ht="21" customHeight="1" thickBot="1" x14ac:dyDescent="0.45">
      <c r="A29" s="94" t="s">
        <v>64</v>
      </c>
      <c r="B29" s="95"/>
      <c r="C29" s="95"/>
      <c r="D29" s="95"/>
      <c r="E29" s="95"/>
      <c r="F29" s="95"/>
      <c r="G29" s="96"/>
    </row>
    <row r="30" spans="1:7" s="3" customFormat="1" x14ac:dyDescent="0.4">
      <c r="A30" s="66">
        <v>12</v>
      </c>
      <c r="B30" s="36" t="s">
        <v>65</v>
      </c>
      <c r="C30" s="33"/>
      <c r="D30" s="58" t="s">
        <v>73</v>
      </c>
      <c r="E30" s="60">
        <v>4</v>
      </c>
      <c r="F30" s="43"/>
      <c r="G30" s="29">
        <f>E30*F30</f>
        <v>0</v>
      </c>
    </row>
    <row r="31" spans="1:7" s="3" customFormat="1" x14ac:dyDescent="0.4">
      <c r="A31" s="35">
        <v>13</v>
      </c>
      <c r="B31" s="37" t="s">
        <v>66</v>
      </c>
      <c r="C31" s="68"/>
      <c r="D31" s="59" t="s">
        <v>74</v>
      </c>
      <c r="E31" s="52">
        <f>2.03*2.08*E30</f>
        <v>16.889599999999998</v>
      </c>
      <c r="F31" s="31"/>
      <c r="G31" s="29">
        <f t="shared" ref="G31:G35" si="2">E31*F31</f>
        <v>0</v>
      </c>
    </row>
    <row r="32" spans="1:7" s="3" customFormat="1" ht="31.2" x14ac:dyDescent="0.4">
      <c r="A32" s="35">
        <v>14</v>
      </c>
      <c r="B32" s="38" t="s">
        <v>67</v>
      </c>
      <c r="C32" s="68"/>
      <c r="D32" s="58" t="s">
        <v>73</v>
      </c>
      <c r="E32" s="61">
        <v>1</v>
      </c>
      <c r="F32" s="31"/>
      <c r="G32" s="29">
        <f t="shared" si="2"/>
        <v>0</v>
      </c>
    </row>
    <row r="33" spans="1:7" s="3" customFormat="1" x14ac:dyDescent="0.4">
      <c r="A33" s="35">
        <v>15</v>
      </c>
      <c r="B33" s="37" t="s">
        <v>68</v>
      </c>
      <c r="C33" s="68"/>
      <c r="D33" s="59" t="s">
        <v>73</v>
      </c>
      <c r="E33" s="52">
        <v>1</v>
      </c>
      <c r="F33" s="31"/>
      <c r="G33" s="29">
        <f t="shared" si="2"/>
        <v>0</v>
      </c>
    </row>
    <row r="34" spans="1:7" s="3" customFormat="1" x14ac:dyDescent="0.4">
      <c r="A34" s="35">
        <v>16</v>
      </c>
      <c r="B34" s="37" t="s">
        <v>69</v>
      </c>
      <c r="C34" s="68"/>
      <c r="D34" s="59" t="s">
        <v>73</v>
      </c>
      <c r="E34" s="52">
        <v>4</v>
      </c>
      <c r="F34" s="31"/>
      <c r="G34" s="29">
        <f t="shared" si="2"/>
        <v>0</v>
      </c>
    </row>
    <row r="35" spans="1:7" s="3" customFormat="1" ht="21.6" thickBot="1" x14ac:dyDescent="0.45">
      <c r="A35" s="67">
        <v>17</v>
      </c>
      <c r="B35" s="39" t="s">
        <v>59</v>
      </c>
      <c r="C35" s="69"/>
      <c r="D35" s="59" t="s">
        <v>73</v>
      </c>
      <c r="E35" s="53">
        <f>5*4</f>
        <v>20</v>
      </c>
      <c r="F35" s="47"/>
      <c r="G35" s="29">
        <f t="shared" si="2"/>
        <v>0</v>
      </c>
    </row>
    <row r="36" spans="1:7" s="3" customFormat="1" ht="21" customHeight="1" thickBot="1" x14ac:dyDescent="0.45">
      <c r="A36" s="97" t="s">
        <v>70</v>
      </c>
      <c r="B36" s="98"/>
      <c r="C36" s="98"/>
      <c r="D36" s="98"/>
      <c r="E36" s="98"/>
      <c r="F36" s="98"/>
      <c r="G36" s="99"/>
    </row>
    <row r="37" spans="1:7" s="3" customFormat="1" x14ac:dyDescent="0.4">
      <c r="A37" s="66">
        <v>18</v>
      </c>
      <c r="B37" s="36" t="s">
        <v>71</v>
      </c>
      <c r="C37" s="33"/>
      <c r="D37" s="58" t="s">
        <v>75</v>
      </c>
      <c r="E37" s="60">
        <v>0.1</v>
      </c>
      <c r="F37" s="43"/>
      <c r="G37" s="29">
        <f t="shared" ref="G37:G38" si="3">E37*F37</f>
        <v>0</v>
      </c>
    </row>
    <row r="38" spans="1:7" s="3" customFormat="1" ht="21.6" thickBot="1" x14ac:dyDescent="0.45">
      <c r="A38" s="70">
        <v>19</v>
      </c>
      <c r="B38" s="72" t="s">
        <v>72</v>
      </c>
      <c r="C38" s="71"/>
      <c r="D38" s="58" t="s">
        <v>76</v>
      </c>
      <c r="E38" s="62">
        <v>100</v>
      </c>
      <c r="F38" s="31"/>
      <c r="G38" s="29">
        <f t="shared" si="3"/>
        <v>0</v>
      </c>
    </row>
    <row r="39" spans="1:7" ht="21.6" thickBot="1" x14ac:dyDescent="0.45">
      <c r="A39" s="108" t="s">
        <v>7</v>
      </c>
      <c r="B39" s="109"/>
      <c r="C39" s="109"/>
      <c r="D39" s="110"/>
      <c r="E39" s="110"/>
      <c r="F39" s="111">
        <f>SUM(G17:G24)+SUM(G26:G28)+SUM(G30:G35)+SUM(G37:G38)</f>
        <v>0</v>
      </c>
      <c r="G39" s="112"/>
    </row>
    <row r="40" spans="1:7" x14ac:dyDescent="0.4">
      <c r="A40" s="113" t="s">
        <v>8</v>
      </c>
      <c r="B40" s="113"/>
      <c r="C40" s="113"/>
      <c r="D40" s="113"/>
      <c r="E40" s="113"/>
      <c r="F40" s="113"/>
      <c r="G40" s="113"/>
    </row>
    <row r="41" spans="1:7" x14ac:dyDescent="0.4">
      <c r="A41" s="11" t="s">
        <v>77</v>
      </c>
      <c r="B41" s="30"/>
      <c r="C41" s="30"/>
      <c r="D41" s="30"/>
    </row>
    <row r="42" spans="1:7" ht="14.7" customHeight="1" x14ac:dyDescent="0.4">
      <c r="A42" s="11"/>
      <c r="B42" s="30"/>
      <c r="C42" s="30"/>
      <c r="D42" s="30"/>
    </row>
    <row r="43" spans="1:7" s="20" customFormat="1" ht="24" customHeight="1" x14ac:dyDescent="0.3">
      <c r="A43" s="75" t="s">
        <v>29</v>
      </c>
      <c r="B43" s="76"/>
      <c r="C43" s="76"/>
      <c r="D43" s="76"/>
      <c r="E43" s="76"/>
      <c r="F43" s="76"/>
      <c r="G43" s="76"/>
    </row>
    <row r="44" spans="1:7" s="20" customFormat="1" ht="28.2" customHeight="1" x14ac:dyDescent="0.3">
      <c r="A44" s="75" t="s">
        <v>86</v>
      </c>
      <c r="B44" s="76"/>
      <c r="C44" s="76"/>
      <c r="D44" s="76"/>
      <c r="E44" s="76"/>
      <c r="F44" s="76"/>
      <c r="G44" s="76"/>
    </row>
    <row r="45" spans="1:7" customFormat="1" ht="17.7" customHeight="1" x14ac:dyDescent="0.3">
      <c r="A45" s="16"/>
      <c r="B45" s="10"/>
      <c r="C45" s="10"/>
      <c r="D45" s="10"/>
      <c r="E45" s="10"/>
      <c r="F45" s="10"/>
      <c r="G45" s="10"/>
    </row>
    <row r="46" spans="1:7" ht="27.45" customHeight="1" x14ac:dyDescent="0.4">
      <c r="A46" s="114" t="s">
        <v>79</v>
      </c>
      <c r="B46" s="114"/>
      <c r="C46" s="114"/>
      <c r="D46" s="114"/>
      <c r="E46" s="114"/>
      <c r="F46" s="114"/>
      <c r="G46" s="114"/>
    </row>
    <row r="47" spans="1:7" ht="27.45" customHeight="1" x14ac:dyDescent="0.4">
      <c r="A47" s="114" t="s">
        <v>80</v>
      </c>
      <c r="B47" s="114"/>
      <c r="C47" s="114"/>
      <c r="D47" s="114"/>
      <c r="E47" s="114"/>
      <c r="F47" s="114"/>
      <c r="G47" s="22"/>
    </row>
    <row r="48" spans="1:7" x14ac:dyDescent="0.4">
      <c r="A48" s="14" t="s">
        <v>9</v>
      </c>
      <c r="B48" s="14"/>
      <c r="C48" s="14"/>
      <c r="D48" s="14"/>
      <c r="E48" s="14"/>
      <c r="F48" s="14"/>
      <c r="G48" s="14"/>
    </row>
    <row r="49" spans="1:255" x14ac:dyDescent="0.4">
      <c r="A49" s="103" t="s">
        <v>10</v>
      </c>
      <c r="B49" s="103"/>
      <c r="C49" s="103"/>
      <c r="D49" s="103"/>
      <c r="E49" s="103"/>
      <c r="F49" s="103"/>
      <c r="G49" s="103"/>
    </row>
    <row r="50" spans="1:255" s="7" customFormat="1" ht="13.8" x14ac:dyDescent="0.25">
      <c r="A50" s="102" t="s">
        <v>48</v>
      </c>
      <c r="B50" s="102"/>
      <c r="C50" s="102"/>
      <c r="D50" s="102"/>
      <c r="E50" s="102"/>
      <c r="F50" s="102"/>
      <c r="G50" s="102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spans="1:255" ht="23.7" customHeight="1" x14ac:dyDescent="0.4">
      <c r="A51" s="103" t="s">
        <v>11</v>
      </c>
      <c r="B51" s="103"/>
      <c r="C51" s="103"/>
      <c r="D51" s="103"/>
      <c r="E51" s="103"/>
      <c r="F51" s="103"/>
      <c r="G51" s="103"/>
    </row>
    <row r="52" spans="1:255" x14ac:dyDescent="0.4">
      <c r="A52" s="15" t="s">
        <v>12</v>
      </c>
      <c r="B52" s="14"/>
      <c r="C52" s="14"/>
      <c r="D52" s="14"/>
      <c r="E52" s="14"/>
      <c r="F52" s="14"/>
      <c r="G52" s="14"/>
    </row>
    <row r="54" spans="1:255" s="7" customFormat="1" ht="13.8" x14ac:dyDescent="0.25">
      <c r="A54" s="5"/>
      <c r="B54" s="13" t="s">
        <v>13</v>
      </c>
      <c r="C54" s="12"/>
      <c r="D54" s="12"/>
      <c r="E54" s="9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s="7" customFormat="1" ht="15.6" x14ac:dyDescent="0.3">
      <c r="A55" s="10"/>
      <c r="B55" s="104" t="s">
        <v>14</v>
      </c>
      <c r="C55" s="104"/>
      <c r="D55" s="23"/>
      <c r="E55" s="9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</row>
    <row r="56" spans="1:255" s="7" customFormat="1" ht="13.8" x14ac:dyDescent="0.25">
      <c r="A56" s="5"/>
      <c r="B56" s="12"/>
      <c r="C56" s="12"/>
      <c r="D56" s="12"/>
      <c r="E56" s="9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s="7" customFormat="1" ht="13.8" x14ac:dyDescent="0.25">
      <c r="A57" s="5"/>
      <c r="B57" s="9"/>
      <c r="C57" s="9"/>
      <c r="D57" s="9"/>
      <c r="E57" s="9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s="7" customFormat="1" ht="13.8" x14ac:dyDescent="0.25">
      <c r="A58" s="5"/>
      <c r="B58" s="9"/>
      <c r="C58" s="9"/>
      <c r="D58" s="9"/>
      <c r="E58" s="9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s="7" customFormat="1" ht="13.8" x14ac:dyDescent="0.25">
      <c r="A59" s="5"/>
      <c r="B59" s="9"/>
      <c r="C59" s="9"/>
      <c r="D59" s="9"/>
      <c r="E59" s="9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</row>
    <row r="60" spans="1:255" x14ac:dyDescent="0.4">
      <c r="A60" s="1"/>
      <c r="F60" s="1"/>
      <c r="G60" s="1"/>
    </row>
    <row r="61" spans="1:255" x14ac:dyDescent="0.4">
      <c r="A61" s="1"/>
      <c r="F61" s="1"/>
      <c r="G61" s="1"/>
    </row>
    <row r="62" spans="1:255" x14ac:dyDescent="0.4">
      <c r="A62" s="1"/>
      <c r="F62" s="1"/>
      <c r="G62" s="1"/>
    </row>
    <row r="63" spans="1:255" x14ac:dyDescent="0.4">
      <c r="A63" s="1"/>
      <c r="F63" s="1"/>
      <c r="G63" s="1"/>
    </row>
    <row r="64" spans="1:255" x14ac:dyDescent="0.4">
      <c r="A64" s="1"/>
      <c r="F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</sheetData>
  <mergeCells count="29">
    <mergeCell ref="B2:G2"/>
    <mergeCell ref="A4:G4"/>
    <mergeCell ref="A50:G50"/>
    <mergeCell ref="A51:G51"/>
    <mergeCell ref="B55:C55"/>
    <mergeCell ref="D12:D14"/>
    <mergeCell ref="A39:E39"/>
    <mergeCell ref="F39:G39"/>
    <mergeCell ref="A40:G40"/>
    <mergeCell ref="A46:G46"/>
    <mergeCell ref="A47:F47"/>
    <mergeCell ref="A49:G49"/>
    <mergeCell ref="A12:A14"/>
    <mergeCell ref="B12:C13"/>
    <mergeCell ref="E12:E14"/>
    <mergeCell ref="F12:F14"/>
    <mergeCell ref="G12:G14"/>
    <mergeCell ref="A15:G15"/>
    <mergeCell ref="A16:G16"/>
    <mergeCell ref="A25:G25"/>
    <mergeCell ref="A36:G36"/>
    <mergeCell ref="A29:G29"/>
    <mergeCell ref="A10:G10"/>
    <mergeCell ref="A5:B7"/>
    <mergeCell ref="A8:B8"/>
    <mergeCell ref="C8:G8"/>
    <mergeCell ref="C7:G7"/>
    <mergeCell ref="C6:G6"/>
    <mergeCell ref="C5:G5"/>
  </mergeCells>
  <pageMargins left="0.11811023622047245" right="0.11811023622047245" top="0" bottom="0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3F88-73EC-4277-94A3-6291DCFDA5BB}">
  <sheetPr>
    <pageSetUpPr fitToPage="1"/>
  </sheetPr>
  <dimension ref="A1:IU21"/>
  <sheetViews>
    <sheetView showGridLines="0" tabSelected="1" zoomScale="55" zoomScaleNormal="55" zoomScaleSheetLayoutView="100" workbookViewId="0">
      <selection activeCell="D1" sqref="A1:D22"/>
    </sheetView>
  </sheetViews>
  <sheetFormatPr defaultColWidth="9.109375" defaultRowHeight="21" x14ac:dyDescent="0.4"/>
  <cols>
    <col min="1" max="1" width="25.6640625" style="1" customWidth="1"/>
    <col min="2" max="2" width="40" style="1" customWidth="1"/>
    <col min="3" max="3" width="23" style="1" customWidth="1"/>
    <col min="4" max="4" width="25.6640625" style="1" customWidth="1"/>
    <col min="5" max="16384" width="9.109375" style="1"/>
  </cols>
  <sheetData>
    <row r="1" spans="1:248" ht="19.2" customHeight="1" x14ac:dyDescent="0.4">
      <c r="A1" s="81"/>
      <c r="C1" s="81" t="s">
        <v>82</v>
      </c>
    </row>
    <row r="2" spans="1:248" ht="19.2" customHeight="1" x14ac:dyDescent="0.4">
      <c r="A2" s="81"/>
      <c r="C2" s="81"/>
    </row>
    <row r="3" spans="1:248" x14ac:dyDescent="0.4">
      <c r="A3" s="125" t="s">
        <v>78</v>
      </c>
      <c r="B3" s="125"/>
      <c r="C3" s="125"/>
      <c r="D3" s="125"/>
    </row>
    <row r="4" spans="1:248" ht="15" customHeight="1" thickBot="1" x14ac:dyDescent="0.45">
      <c r="A4" s="126"/>
      <c r="B4" s="126"/>
      <c r="C4" s="126"/>
      <c r="D4" s="126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</row>
    <row r="5" spans="1:248" s="3" customFormat="1" ht="27.45" customHeight="1" x14ac:dyDescent="0.4">
      <c r="A5" s="127" t="s">
        <v>15</v>
      </c>
      <c r="B5" s="128"/>
      <c r="C5" s="129" t="s">
        <v>16</v>
      </c>
      <c r="D5" s="130"/>
    </row>
    <row r="6" spans="1:248" s="3" customFormat="1" ht="41.4" x14ac:dyDescent="0.4">
      <c r="A6" s="17" t="s">
        <v>18</v>
      </c>
      <c r="B6" s="18" t="s">
        <v>31</v>
      </c>
      <c r="C6" s="17" t="s">
        <v>18</v>
      </c>
      <c r="D6" s="19" t="s">
        <v>17</v>
      </c>
    </row>
    <row r="7" spans="1:248" s="3" customFormat="1" ht="41.4" x14ac:dyDescent="0.4">
      <c r="A7" s="17" t="s">
        <v>19</v>
      </c>
      <c r="B7" s="18" t="s">
        <v>36</v>
      </c>
      <c r="C7" s="17" t="s">
        <v>19</v>
      </c>
      <c r="D7" s="19" t="s">
        <v>17</v>
      </c>
    </row>
    <row r="8" spans="1:248" s="3" customFormat="1" ht="41.4" x14ac:dyDescent="0.4">
      <c r="A8" s="17" t="s">
        <v>20</v>
      </c>
      <c r="B8" s="18" t="s">
        <v>34</v>
      </c>
      <c r="C8" s="17" t="s">
        <v>20</v>
      </c>
      <c r="D8" s="19" t="s">
        <v>17</v>
      </c>
    </row>
    <row r="9" spans="1:248" s="3" customFormat="1" x14ac:dyDescent="0.4">
      <c r="A9" s="17" t="s">
        <v>21</v>
      </c>
      <c r="B9" s="18" t="s">
        <v>35</v>
      </c>
      <c r="C9" s="17" t="s">
        <v>21</v>
      </c>
      <c r="D9" s="19" t="s">
        <v>17</v>
      </c>
    </row>
    <row r="10" spans="1:248" s="3" customFormat="1" ht="69" x14ac:dyDescent="0.4">
      <c r="A10" s="17" t="s">
        <v>22</v>
      </c>
      <c r="B10" s="18" t="s">
        <v>37</v>
      </c>
      <c r="C10" s="17" t="s">
        <v>22</v>
      </c>
      <c r="D10" s="19" t="s">
        <v>17</v>
      </c>
    </row>
    <row r="11" spans="1:248" s="3" customFormat="1" ht="41.4" x14ac:dyDescent="0.4">
      <c r="A11" s="17" t="s">
        <v>23</v>
      </c>
      <c r="B11" s="18" t="s">
        <v>38</v>
      </c>
      <c r="C11" s="17" t="s">
        <v>23</v>
      </c>
      <c r="D11" s="19" t="s">
        <v>17</v>
      </c>
    </row>
    <row r="12" spans="1:248" s="3" customFormat="1" ht="27.6" x14ac:dyDescent="0.4">
      <c r="A12" s="17" t="s">
        <v>24</v>
      </c>
      <c r="B12" s="18" t="s">
        <v>39</v>
      </c>
      <c r="C12" s="17" t="s">
        <v>24</v>
      </c>
      <c r="D12" s="19" t="s">
        <v>17</v>
      </c>
    </row>
    <row r="13" spans="1:248" s="3" customFormat="1" ht="27.6" x14ac:dyDescent="0.4">
      <c r="A13" s="17" t="s">
        <v>25</v>
      </c>
      <c r="B13" s="18" t="s">
        <v>26</v>
      </c>
      <c r="C13" s="17" t="s">
        <v>25</v>
      </c>
      <c r="D13" s="19" t="s">
        <v>17</v>
      </c>
    </row>
    <row r="14" spans="1:248" s="3" customFormat="1" x14ac:dyDescent="0.4">
      <c r="A14" s="17" t="s">
        <v>27</v>
      </c>
      <c r="B14" s="18" t="s">
        <v>30</v>
      </c>
      <c r="C14" s="17" t="s">
        <v>27</v>
      </c>
      <c r="D14" s="19" t="s">
        <v>17</v>
      </c>
    </row>
    <row r="15" spans="1:248" s="3" customFormat="1" ht="69" x14ac:dyDescent="0.4">
      <c r="A15" s="17" t="s">
        <v>32</v>
      </c>
      <c r="B15" s="18" t="s">
        <v>33</v>
      </c>
      <c r="C15" s="17" t="s">
        <v>32</v>
      </c>
      <c r="D15" s="19" t="s">
        <v>17</v>
      </c>
    </row>
    <row r="16" spans="1:248" s="3" customFormat="1" ht="69" x14ac:dyDescent="0.4">
      <c r="A16" s="17" t="s">
        <v>28</v>
      </c>
      <c r="B16" s="18" t="s">
        <v>40</v>
      </c>
      <c r="C16" s="17" t="s">
        <v>28</v>
      </c>
      <c r="D16" s="19" t="s">
        <v>17</v>
      </c>
    </row>
    <row r="17" spans="1:255" s="3" customFormat="1" ht="97.2" thickBot="1" x14ac:dyDescent="0.45">
      <c r="A17" s="78" t="s">
        <v>83</v>
      </c>
      <c r="B17" s="80" t="s">
        <v>84</v>
      </c>
      <c r="C17" s="78" t="s">
        <v>83</v>
      </c>
      <c r="D17" s="79" t="s">
        <v>17</v>
      </c>
    </row>
    <row r="19" spans="1:255" x14ac:dyDescent="0.4">
      <c r="A19" s="2"/>
      <c r="F19" s="4"/>
      <c r="G19" s="4"/>
    </row>
    <row r="20" spans="1:255" s="7" customFormat="1" ht="13.8" x14ac:dyDescent="0.25">
      <c r="A20" s="5"/>
      <c r="B20" s="13" t="s">
        <v>13</v>
      </c>
      <c r="C20" s="12"/>
      <c r="D20" s="12"/>
      <c r="E20" s="9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</row>
    <row r="21" spans="1:255" s="7" customFormat="1" ht="15.6" x14ac:dyDescent="0.3">
      <c r="A21" s="10"/>
      <c r="B21" s="104" t="s">
        <v>14</v>
      </c>
      <c r="C21" s="104"/>
      <c r="D21" s="23"/>
      <c r="E21" s="9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</row>
  </sheetData>
  <mergeCells count="5">
    <mergeCell ref="A3:D3"/>
    <mergeCell ref="A4:D4"/>
    <mergeCell ref="A5:B5"/>
    <mergeCell ref="C5:D5"/>
    <mergeCell ref="B21:C21"/>
  </mergeCells>
  <pageMargins left="0.31496062992125984" right="0.11811023622047245" top="0.19685039370078741" bottom="0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№1</vt:lpstr>
      <vt:lpstr>Додаток №2</vt:lpstr>
      <vt:lpstr>'Додаток №1'!Область_друку</vt:lpstr>
      <vt:lpstr>'Додаток №2'!Область_друку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2026-06-05T08:05:59Z</dcterms:modified>
  <cp:category/>
  <cp:contentStatus/>
</cp:coreProperties>
</file>