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filterPrivacy="1" defaultThemeVersion="124226"/>
  <xr:revisionPtr revIDLastSave="85" documentId="8_{42ECFEF3-F25E-41C0-821E-D143E6281F2F}" xr6:coauthVersionLast="47" xr6:coauthVersionMax="47" xr10:uidLastSave="{E32CEB5C-7032-48C1-A349-A99BA7C0E373}"/>
  <bookViews>
    <workbookView xWindow="28680" yWindow="-120" windowWidth="29040" windowHeight="15720" activeTab="1" xr2:uid="{00000000-000D-0000-FFFF-FFFF00000000}"/>
  </bookViews>
  <sheets>
    <sheet name="Додаток 2-Цінова пропозиція" sheetId="6" r:id="rId1"/>
    <sheet name="Додаток 3-Календарний графік" sheetId="7" r:id="rId2"/>
  </sheets>
  <definedNames>
    <definedName name="_xlnm.Print_Area" localSheetId="0">'Додаток 2-Цінова пропозиція'!$A$1:$K$79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55" i="6" l="1"/>
  <c r="J57" i="6"/>
  <c r="J56" i="6"/>
  <c r="J27" i="6"/>
  <c r="J24" i="6"/>
  <c r="J21" i="6"/>
  <c r="J22" i="6"/>
  <c r="J20" i="6"/>
  <c r="J19" i="6"/>
  <c r="J30" i="6"/>
  <c r="J28" i="6"/>
  <c r="J26" i="6"/>
  <c r="J25" i="6"/>
  <c r="E58" i="6"/>
  <c r="F44" i="6" l="1"/>
  <c r="H44" i="6" s="1"/>
  <c r="J44" i="6" s="1"/>
  <c r="H43" i="6"/>
  <c r="J43" i="6" s="1"/>
  <c r="H47" i="6"/>
  <c r="J47" i="6" s="1"/>
  <c r="H49" i="6"/>
  <c r="J49" i="6" s="1"/>
  <c r="F53" i="6"/>
  <c r="H53" i="6" s="1"/>
  <c r="J53" i="6" s="1"/>
  <c r="F51" i="6"/>
  <c r="F52" i="6" s="1"/>
  <c r="H52" i="6" s="1"/>
  <c r="J52" i="6" s="1"/>
  <c r="F50" i="6"/>
  <c r="H50" i="6" s="1"/>
  <c r="J50" i="6" s="1"/>
  <c r="F46" i="6"/>
  <c r="H46" i="6" s="1"/>
  <c r="J46" i="6" s="1"/>
  <c r="F45" i="6"/>
  <c r="H45" i="6" s="1"/>
  <c r="J45" i="6" s="1"/>
  <c r="F48" i="6" l="1"/>
  <c r="H48" i="6" s="1"/>
  <c r="J48" i="6" s="1"/>
  <c r="H51" i="6"/>
  <c r="J51" i="6" s="1"/>
  <c r="F41" i="6" l="1"/>
  <c r="F33" i="6"/>
  <c r="F35" i="6" s="1"/>
  <c r="H35" i="6" s="1"/>
  <c r="J35" i="6" s="1"/>
  <c r="F40" i="6"/>
  <c r="H40" i="6" s="1"/>
  <c r="J40" i="6" s="1"/>
  <c r="F38" i="6"/>
  <c r="F42" i="6" l="1"/>
  <c r="H42" i="6" s="1"/>
  <c r="J42" i="6" s="1"/>
  <c r="H41" i="6"/>
  <c r="J41" i="6" s="1"/>
  <c r="F39" i="6"/>
  <c r="H39" i="6" s="1"/>
  <c r="J39" i="6" s="1"/>
  <c r="H38" i="6"/>
  <c r="J38" i="6" s="1"/>
  <c r="F36" i="6"/>
  <c r="H36" i="6" s="1"/>
  <c r="J36" i="6" s="1"/>
  <c r="H33" i="6"/>
  <c r="J33" i="6" s="1"/>
  <c r="F34" i="6"/>
  <c r="H34" i="6" s="1"/>
  <c r="J34" i="6" s="1"/>
  <c r="H20" i="6"/>
  <c r="H25" i="6"/>
  <c r="H26" i="6"/>
  <c r="H27" i="6"/>
  <c r="H29" i="6"/>
  <c r="J29" i="6" s="1"/>
  <c r="H30" i="6"/>
  <c r="H19" i="6"/>
  <c r="F37" i="6" l="1"/>
  <c r="H37" i="6" s="1"/>
  <c r="J37" i="6" s="1"/>
  <c r="F31" i="6"/>
  <c r="H31" i="6" s="1"/>
  <c r="J31" i="6" s="1"/>
  <c r="F28" i="6"/>
  <c r="H28" i="6" s="1"/>
  <c r="F21" i="6"/>
  <c r="F24" i="6" l="1"/>
  <c r="H24" i="6" s="1"/>
  <c r="H21" i="6"/>
  <c r="F22" i="6"/>
  <c r="H22" i="6" s="1"/>
  <c r="F23" i="6"/>
  <c r="H23" i="6" s="1"/>
  <c r="J23" i="6" s="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2">
    <bk>
      <extLst>
        <ext uri="{3e2802c4-a4d2-4d8b-9148-e3be6c30e623}">
          <xlrd:rvb i="0"/>
        </ext>
      </extLst>
    </bk>
    <bk>
      <extLst>
        <ext uri="{3e2802c4-a4d2-4d8b-9148-e3be6c30e623}">
          <xlrd:rvb i="1"/>
        </ext>
      </extLst>
    </bk>
  </futureMetadata>
  <valueMetadata count="2">
    <bk>
      <rc t="1" v="0"/>
    </bk>
    <bk>
      <rc t="1" v="1"/>
    </bk>
  </valueMetadata>
</metadata>
</file>

<file path=xl/sharedStrings.xml><?xml version="1.0" encoding="utf-8"?>
<sst xmlns="http://schemas.openxmlformats.org/spreadsheetml/2006/main" count="149" uniqueCount="108">
  <si>
    <t>Фірмовий Бланк</t>
  </si>
  <si>
    <t>Відомості про підприємство</t>
  </si>
  <si>
    <t>Повне найменування учасника – суб’єкта господарювання</t>
  </si>
  <si>
    <t>Ідентифікаційний код за ЄДРПОУ або реєстраційний номер облікової картки платника податків</t>
  </si>
  <si>
    <t>Реквізити (адреса - юридична та фактична, телефон, факс, телефон для контактів, e-mail, розрахунковий рахунок)</t>
  </si>
  <si>
    <t>Відомості про особу (осіб), які уповноважені представляти інтереси Учасника</t>
  </si>
  <si>
    <t>(Прізвище, ім’я, по батькові, посада, контактний телефон).</t>
  </si>
  <si>
    <t>№ п/п</t>
  </si>
  <si>
    <t>Поз.</t>
  </si>
  <si>
    <t>Технічні характеристики та опис</t>
  </si>
  <si>
    <t>Одиниця вимірювання</t>
  </si>
  <si>
    <t>Обсяг за позицією</t>
  </si>
  <si>
    <t>Кількість позицій</t>
  </si>
  <si>
    <t>Кількість всього</t>
  </si>
  <si>
    <t>Ціна, грн.  включаючі всі податки</t>
  </si>
  <si>
    <t>Вартість, грн.  включаючі всі податки</t>
  </si>
  <si>
    <t>Примітки</t>
  </si>
  <si>
    <t>Запит</t>
  </si>
  <si>
    <t>Ескіз фундаменту</t>
  </si>
  <si>
    <t>І. Фундаменти навісів</t>
  </si>
  <si>
    <t>ФМ-1</t>
  </si>
  <si>
    <t>Розроблення ґрунту у відвал екскаваторами "драглайн" або "зворотна лопата" з ковшом місткістю 0,25 м3, група ґрунтів 2 (90%) /при розробцi траншей/</t>
  </si>
  <si>
    <t>м3</t>
  </si>
  <si>
    <t>Доробка вручну, зачистка дна i стiнок вручну з викидом ґрунту в котлованах i траншеях, розроблених механiзованим способом (10%)</t>
  </si>
  <si>
    <t>Перевезення ґрунту до 30 км (обсяг визначається у грунті в ущільненому вигляді)</t>
  </si>
  <si>
    <t xml:space="preserve">Зворотня засипка траншей бульдозерами з переміщенням ґрунту до 5 м, група ґрунтів 1 </t>
  </si>
  <si>
    <t>Зворотня засипка вручну траншей, пазух котлованів і ям, група ґрунтів 1 (20%)</t>
  </si>
  <si>
    <t>Ущільнення ґрунту пневматичними трамбівками, група ґрунтів 1, 2</t>
  </si>
  <si>
    <t>м2</t>
  </si>
  <si>
    <t>Влаштування опалубки (включаючі витрати на матеріали або оренду влаштування опалубки)</t>
  </si>
  <si>
    <t xml:space="preserve">Армування </t>
  </si>
  <si>
    <t>кг</t>
  </si>
  <si>
    <t>шт</t>
  </si>
  <si>
    <t>Заливка бетону з вібруванням</t>
  </si>
  <si>
    <t>Бетон С8/10</t>
  </si>
  <si>
    <t>Бетон С12/15</t>
  </si>
  <si>
    <t xml:space="preserve">Арматурна сітка </t>
  </si>
  <si>
    <t>послуга</t>
  </si>
  <si>
    <t>ІІІ. Інші послуги</t>
  </si>
  <si>
    <t>Сума, грн., з ПДВ</t>
  </si>
  <si>
    <t>Ми погоджуємося з умовами, що Замовник має право розділити дану закупівлю між декількома постачальниками за умови наявності більш вигідних умов на різні позиції.</t>
  </si>
  <si>
    <t>П.І.Б. керівника</t>
  </si>
  <si>
    <t>Підпис, печатка</t>
  </si>
  <si>
    <t>Дата</t>
  </si>
  <si>
    <t>Найменування робіт</t>
  </si>
  <si>
    <t>Загальна тривалість робіт, кал.днів</t>
  </si>
  <si>
    <t>Підготовчі роботи, організація будівельного майданчіка, перебазування техніки</t>
  </si>
  <si>
    <t>Завершення робіт</t>
  </si>
  <si>
    <t>*Учасники мають право запропонувати свій графік виконання робіт.</t>
  </si>
  <si>
    <t>ПІБ Керівника</t>
  </si>
  <si>
    <t>Підпис</t>
  </si>
  <si>
    <t>Печатка</t>
  </si>
  <si>
    <t>Графік виконання робіт (тижні дні від підписання договору)*</t>
  </si>
  <si>
    <t>Земляні роботи</t>
  </si>
  <si>
    <t>Влаштування опалубки</t>
  </si>
  <si>
    <t>Армування</t>
  </si>
  <si>
    <t>Лабораторний контроль бетонних робіт</t>
  </si>
  <si>
    <t>Директивне завершення проєкту на 61 календарний день</t>
  </si>
  <si>
    <t xml:space="preserve">Навантаження ґрунту екскаватором на автомобілі-самоскиди </t>
  </si>
  <si>
    <t>ПЛ1</t>
  </si>
  <si>
    <t>II. Плита майданчика</t>
  </si>
  <si>
    <t>Дослідження, вишукування, вимірювання випробування відповідно до вимог чинних Нормативних документів</t>
  </si>
  <si>
    <t>Огородження траншей, котлованів (червоно-біла лента)</t>
  </si>
  <si>
    <t>Навантаження ґрунту екскаваторами місткістю ковша 0,25 м3 на автомобілі- самоскиди, група ґрунту 1 (90%)</t>
  </si>
  <si>
    <t>Стабілізація ґрунтової основи земляного полотна при використанні геотекстильного матеріалу</t>
  </si>
  <si>
    <t>Кілок для геотекстилю</t>
  </si>
  <si>
    <t>Щебінь із природного каменю для будівельних робіт, фракція 20-40 мм, марка М1000 і більше</t>
  </si>
  <si>
    <t>Навантаження ґрунту вручну на автомобілі-самоскиди (5%)</t>
  </si>
  <si>
    <t>Перевезення ґрунту до 30 км (вивезення та утилізація)</t>
  </si>
  <si>
    <t>Улаштування підстилаючих бетонних шарів (Н=100мм) бетон В 12,5 (М 150) крупнiсть заповнювача 20-40мм</t>
  </si>
  <si>
    <t>Суміші бетонні готові важкі, клас бетону В10 [М150], крупність заповнювача більше 20 до 40 мм</t>
  </si>
  <si>
    <t>Установлення арматури окремими стрижнями з в'язанням вузлів з'єднань в плити покриття і перекриття</t>
  </si>
  <si>
    <t>Дріт сталевий низьковуглецевий різного призначення чорний, діаметр 1,2 мм</t>
  </si>
  <si>
    <t>Арматура 16 А 500С</t>
  </si>
  <si>
    <t>Суміші бетонні готові важкі, клас бетону В30, крупність заповнювача більше 20 до 40 мм, П3-П4, W10</t>
  </si>
  <si>
    <t>Укладання бетонної суміші на підготовлено основу автобетононасосами, ущільнення віброрейкою</t>
  </si>
  <si>
    <t>Шліфування поверхні затирочною машиною для бетону (включаючі витратні матеріали)</t>
  </si>
  <si>
    <t>Геотекстиль 200 г/м2</t>
  </si>
  <si>
    <t>Дошки обрізні з хвойних порід, довжина 2-3,75 м, усі ширини, товщина 32, 40 мм, ІV сорт</t>
  </si>
  <si>
    <t>Улаштування котлованів з застосуванням екскаваторів, глибина до 600 мм (90%)</t>
  </si>
  <si>
    <t>Доробка котлованів вручну, глибина до 600 мм (10%)</t>
  </si>
  <si>
    <t>Улаштування шару основ товщиною 30 см із щебеню фракції 20-40 мм з межею міцності на стиск понад 98,1 МПа [1000 кг/см2] з пошаровим трамбуванням</t>
  </si>
  <si>
    <t>Улаштування опалубки з дошки обрізної для улаштування плити по підготовленій основі</t>
  </si>
  <si>
    <t>Підставка під арматуру 50 мм</t>
  </si>
  <si>
    <r>
      <t xml:space="preserve">Умови оплати: </t>
    </r>
    <r>
      <rPr>
        <sz val="10"/>
        <color rgb="FF000000"/>
        <rFont val="Times New Roman"/>
        <family val="1"/>
        <charset val="204"/>
      </rPr>
      <t>Авансові платежі не передбачені. Оплата робіт може здійснюватися проміжними платежами протягом 10 банківських днів після підписання акту приймання-передачі виконаних робіт Замовником. Проміжні платежі здійснюються після повного завершення конкретного етапу робіт відповідно до календарного графіку, але не частіше ніж один раз на календарний місяць. Здійснення проміжних платежів не звільняє Підрядника від відповідальності за неналежне виконання робіт.</t>
    </r>
  </si>
  <si>
    <t xml:space="preserve"> ** Закупівля відбувається одним лотом </t>
  </si>
  <si>
    <t>Інформація для Учасника:
-Цінова пропозиція приймається до розгляду виключно згідно форми даного Додатку.
-Учасник несе відповідальність за правильність розрахованих одиничних розцінок та загальної вартості робіт, за коректність всіх формул та розрахунків у даній формі, зміна або корегування вартості після етапу розкриття пропозицій не допускається.
-Всі документи мають бути заповнені Учасником без винятку, відсутність будь-якої інформації може призвести до анулювання пропозиції.
-Вартість одиниць послуг, робіт, матеріалів та загальну вартість пропозиції потрібно заповнювати у гривнях, зазначаючи цифрове значення, яке має не більше двох знаків після коми.
-Учасник має надати в електронному вигляді цінову пропозицію у формі даного додатку з підписом та печаткою та окремо у форматі Excel.</t>
  </si>
  <si>
    <t>Надаючи свою пропозицію,</t>
  </si>
  <si>
    <t xml:space="preserve">Ми погоджуємося з умовами, що Замовник може відхилити нашу чи всі надані пропозиції, та розуміємо, що Замовник  необмежений у прийнятті будь-якої іншої пропозиції з більш вигідними для Вас умовами. </t>
  </si>
  <si>
    <t xml:space="preserve">Ми погоджуємося з умовами, що Замовник має право самостійно зменшити обсяги закупівлі або скасувати в залежності від наявного фінансування. </t>
  </si>
  <si>
    <t>Ми погоджуємось зафіксувати цінову пропозицію на термін 90 календарних днів з моменту подачі (до моменту підписання Договору) та до повного завершення виконання послуг/робіт.</t>
  </si>
  <si>
    <t>Ми  підтверджуємо ознайомлення з кваліфікаційними та технічними вимогами конкурсу, викладеними у Запиті та Додатках до нього, та беззастережно їх приймаємо, гарантуючи неухильне дотримання у разі перемоги.</t>
  </si>
  <si>
    <t>Учасник має надати в електронному вигляді цінову пропозицію у формі даного додатку з підписом та печаткою та окремо у форматі Excel.</t>
  </si>
  <si>
    <t xml:space="preserve">  * Товариство Червоного Хреста України є громадською неприбутковою організацією і просить надати максимальні знижки на послуги, вказані у тендерній пропозиції.				</t>
  </si>
  <si>
    <t>Опис та технічні вимоги наведені у даному додатку 
Товари, що поставляються повинні відповідати вимогам, що до них пред'являються. Допускаються більш технічні та функціональні можливості, але не менші.</t>
  </si>
  <si>
    <t>Форма цінової пропозиції</t>
  </si>
  <si>
    <t>Фірмовий бланк</t>
  </si>
  <si>
    <t>Поетапний топогеодезичний контроль за виконанням робіт відповідного до чинного Законодавства</t>
  </si>
  <si>
    <t>Додаток 3 до Запиту</t>
  </si>
  <si>
    <t>_________________(Назва Учасника), надає свій календарний графік виконання послуг/робіт в рамках  тендеру на закупівлю комплексу послуг по влаштуванню бетонного майданчика під встановлення швидкомонтуємого тимчасового складу на об'єкті ТЧХУ у м. Чоп.</t>
  </si>
  <si>
    <t>Ми погоджуємося з умовами договору будівельного підряду  Замовника, який відображено у  Додатку 5 до Запиту.</t>
  </si>
  <si>
    <t>Додаток 2 до Запиту</t>
  </si>
  <si>
    <t xml:space="preserve">Надаючи цінову пропозицію, наша компанія погоджується з наступними вимогами даної закупівлі: 
1. Вважається, що Підрядник повністю розуміє обсяг послуг/робіт та гарантує, що всі необхідні основні, супутні та допоміжні роботи та матеріали включені до тендерної пропозиції. В таблиці вказана чиста площа будівельних конструкцій без технологічних напусків та відходів що можуть утворитися в процесі монтажних робіт. Якщо Підрядник розуміє, що є роботи, які не включені до основного переліку і не можуть бути враховані одиничними розцінками, але необхідні для завершення повного комплексу послуг/робіт по поточному лоту(розділу), він повинен врахувати ці витрати у власній пропозиції.
2. Матеріали для виконання даного переліку забезпечує підрядник (якщо договірною ціною не передбачене інше).
3. Ціна пропозиції враховує усі податки, мита, інше у відповідності до законодавства України. У випадку змін в митному законодавстві, вартість робіт не змінюється. У вартість одиничних розцінок на послуги/роботи включаються адміністративні, транспортні витрати та витрати на можливе покриття ризиків.
4. Ціна пропозиції враховує інші необхідні витрати включаючи, але не обмежуючись, усі загальнобудівельні (побутове містечко, необхідні підключення до енергомереж, тощо), адміністративні, інші подібні витрати, забезпечення вимог (норм) та засобів реалізації охорони праці, підтримання майданчика та робочих місць у чистоті, вивіз сміття, що утворилось в процесі виконання робіт, перебазування техніки, влаштування тимчасового освітлення, прибуток, тощо. 
5. У вартість матеріалів входить вартість їх транспортування, навантаження, складування (приміщення або інший вид ділянки складування Замовником не надається). У вартість одиничних розцінок на послуги/роботи включаються вартість витратних матеріалів.
6. У вартість мають бути включені роботи по захисту існуючих конструкцій (вікна, сходові марші та інше) або їх відновлення у випадку пошкодження Підрядником.
7. Тимчасове електропостачання та освітлення виконується за рахунок Виконавця робіт.  Вартість комунальних послуг сплачується Замовником та не включається у вартість робіт Підрядника.
Ціни за одиницю, зазначені в технічному обсязі, є твердими та фіксованими та не підлягають коригуванню протягом усього періоду виконання, завершення, виправлення будь-яких частин роботи та до моменту здачі роботи.
8. Вартість використання машин та механізмів (власних, орендованих або використовуємих за іншими правами власності) включається в одиничні розцінки робіт.
9. Підрядник зобов'язується під час виконання послуг/робіт дотримуватись вимог всіх чинних нормативних документів в галузі будівництва, в тому числі вести всю документацію відповідно до ДБН А.3.1-5:2016 "Організація Будівельного Виробництва". Вартість лабораторних досліджень які виконуються відповідно до чинного будівельного Законодавства та/або на вимогу Замовника включається в вартість виробничих розцінок, якщо не передбачено інше.
10. Підрядник розуміє складну ситуацію в Українській енергетичній системі та врахував в вартості одиничних розцінок непередбачувані матеріали, пов'язані з забезпеченням майданчику джерелами безперебійного живленнями та паливом до них.
11. У разі відсутності в переліку робіт та матеріалів для відповідного пункту робіт, вважати, що матеріали входять в сам пункт робіт.
12. Вважати зазначені у технічному завданні посилання на конкретні торгівельну марку чи фірму, патент, конструкцію або тип предмета закупівлі, джерело його походження або виробника такими, що містять вираз «або еквівалент».                                                             					
						</t>
  </si>
  <si>
    <t>Найменування</t>
  </si>
  <si>
    <r>
      <t>Строк виконання:  ____________</t>
    </r>
    <r>
      <rPr>
        <sz val="10"/>
        <color theme="1"/>
        <rFont val="Times New Roman"/>
        <family val="1"/>
        <charset val="204"/>
      </rPr>
      <t xml:space="preserve">календарних днів з моменту укладання договору, але неодмінно до повного виконання всіх зобов’язань за договором та у відповідності до календарного графіку робіт згідно Додатку 5 до Запиту
</t>
    </r>
  </si>
  <si>
    <t xml:space="preserve">Надаючи цінову пропозицію, наша компанія погоджується з наступними вимогами даної закупівлі: 
1. Вважається, що Підрядник повністю розуміє обсяг послуг/робіт та гарантує, що всі необхідні основні, супутні та допоміжні роботи та матеріали включені до тендерної пропозиції. В таблиці вказана чиста площа будівельних конструкцій без технологічних напусків та відходів що можуть утворитися в процесі монтажних робіт. Якщо Підрядник розуміє, що є роботи, які не включені до основного переліку і не можуть бути враховані одиничними розцінками, але необхідні для завершення повного комплексу послуг/робіт по поточному лоту(розділу), він повинен врахувати ці витрати у власній пропозиції.
2. Матеріали для виконання даного переліку забезпечує підрядник (якщо договірною ціною не передбачене інше).
3. Ціна пропозиції враховує усі податки, мита, інше у відповідності до законодавства України. У випадку змін в митному законодавстві, вартість робіт не змінюється. У вартість одиничних розцінок на послуги/роботи включаються адміністративні, транспортні витрати та витрати на можливе покриття ризиків.
4. Ціна пропозиції враховує інші необхідні витрати включаючи, але не обмежуючись, усі загальнобудівельні (побутове містечко, необхідні підключення до енергомереж, тощо), адміністративні, інші подібні витрати, забезпечення вимог (норм) та засобів реалізації охорони праці, підтримання майданчика та робочих місць у чистоті, вивіз сміття, що утворилось в процесі виконання робіт, перебазування техніки, влаштування тимчасового освітлення, прибуток, тощо. 
5. У вартість матеріалів входить вартість їх транспортування, навантаження, складування (приміщення або інший вид ділянки складування Замовником не надається). У вартість одиничних розцінок на послуги/роботи включаються вартість витратних матеріалів.
6. У вартість мають бути включені роботи по захисту існуючих конструкцій (вікна, сходові марші та інше) або їх відновлення у випадку пошкодження Підрядником.
7. Тимчасове електропостачання та освітлення виконується за рахунок Виконавця робіт.  Вартість комунальних послуг сплачується Замовником та не включається у вартість робіт Підрядника.
Ціни за одиницю, зазначені в технічному обсязі, є твердими та фіксованими та не підлягають коригуванню протягом усього періоду виконання, завершення, виправлення будь-яких частин роботи та до моменту здачі роботи.
8. Вартість використання машин та механізмів (власних, орендованих або використовуємих за іншими правами власності) включається в одиничні розцінки робіт.
9. Підрядник зобов'язується під час виконання послуг/робіт дотримуватись вимог всіх чинних нормативних документів в галузі будівництва, в тому числі вести всю документацію відповідно до ДБН А.3.1-5:2016 "Організація Будівельного Виробництва". Вартість лабораторних досліджень які виконуються відповідно до чинного будівельного Законодавства та/або на вимогу Замовника включається в вартість виробничих розцінок, якщо не передбачено інше.
10. Підрядник розуміє складну ситуацію в Українській енергетичній системі та врахував в вартості одиничних розцінок непередбачувані матеріали, пов'язані з забезпеченням майданчику джерелами безперебійного живленнями та паливом до них.
11. У разі відсутності в переліку робіт та матеріалів для відповідного пункту робіт, вважати, що матеріали входять в сам пункт робіт.
12. Вважати зазначені у технічному завданні посилання на конкретні торгівельну марку чи фірму, патент, конструкцію або тип предмета закупівлі, джерело його походження або виробника такими, що містять вираз «або еквівалент».                                                             						</t>
  </si>
  <si>
    <r>
      <t xml:space="preserve">Місце виконання робіт: </t>
    </r>
    <r>
      <rPr>
        <b/>
        <u/>
        <sz val="12"/>
        <color rgb="FF000000"/>
        <rFont val="Times New Roman"/>
        <family val="1"/>
        <charset val="204"/>
      </rPr>
      <t xml:space="preserve">м. Чоп (Закарпатської області) </t>
    </r>
  </si>
  <si>
    <t>___________________________(Назва Учасника), надає свою цінову пропозицію щодо участі у тендері на закупівлю комплексу послуг по влаштуванню бетонного майданчика під встановлення швидкомонтуємого тимчасового складу на об'єкті ТЧХУ у м. Чоп.</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</si>
</sst>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419]General"/>
    <numFmt numFmtId="165" formatCode="_-* #,##0.00\ [$₴-422]_-;\-* #,##0.00\ [$₴-422]_-;_-* &quot;-&quot;??\ [$₴-422]_-;_-@_-"/>
    <numFmt numFmtId="166" formatCode="#,##0.00\ &quot;₴&quot;"/>
    <numFmt numFmtId="167" formatCode="0.0"/>
  </numFmts>
  <fonts count="40">
    <font>
      <sz val="11"/>
      <color theme="1"/>
      <name val="Calibri"/>
      <family val="2"/>
      <scheme val="minor"/>
    </font>
    <font>
      <sz val="16"/>
      <color theme="1"/>
      <name val="Times New Roman"/>
      <family val="1"/>
      <charset val="204"/>
    </font>
    <font>
      <sz val="12"/>
      <color theme="1"/>
      <name val="Times New Roman"/>
      <family val="1"/>
      <charset val="204"/>
    </font>
    <font>
      <b/>
      <sz val="12"/>
      <color theme="1"/>
      <name val="Times New Roman"/>
      <family val="1"/>
      <charset val="204"/>
    </font>
    <font>
      <i/>
      <sz val="16"/>
      <color theme="1"/>
      <name val="Times New Roman"/>
      <family val="1"/>
      <charset val="204"/>
    </font>
    <font>
      <i/>
      <sz val="11"/>
      <color theme="1"/>
      <name val="Times New Roman"/>
      <family val="1"/>
      <charset val="204"/>
    </font>
    <font>
      <sz val="11"/>
      <color theme="1"/>
      <name val="Times New Roman"/>
      <family val="1"/>
      <charset val="204"/>
    </font>
    <font>
      <b/>
      <i/>
      <sz val="11"/>
      <color theme="1"/>
      <name val="Times New Roman"/>
      <family val="1"/>
      <charset val="204"/>
    </font>
    <font>
      <sz val="11"/>
      <color rgb="FF000000"/>
      <name val="Times New Roman"/>
      <family val="1"/>
      <charset val="204"/>
    </font>
    <font>
      <sz val="11"/>
      <name val="Times New Roman"/>
      <family val="1"/>
      <charset val="204"/>
    </font>
    <font>
      <sz val="8"/>
      <name val="Calibri"/>
      <family val="2"/>
      <scheme val="minor"/>
    </font>
    <font>
      <sz val="11"/>
      <color theme="1"/>
      <name val="Calibri"/>
      <family val="2"/>
      <scheme val="minor"/>
    </font>
    <font>
      <sz val="11"/>
      <color rgb="FF000000"/>
      <name val="Calibri"/>
      <family val="2"/>
      <charset val="204"/>
    </font>
    <font>
      <sz val="9"/>
      <color theme="1"/>
      <name val="Verdana"/>
      <family val="2"/>
    </font>
    <font>
      <b/>
      <i/>
      <sz val="11"/>
      <color rgb="FF000000"/>
      <name val="Times New Roman"/>
      <family val="1"/>
      <charset val="204"/>
    </font>
    <font>
      <b/>
      <i/>
      <sz val="12"/>
      <color theme="1"/>
      <name val="Times New Roman"/>
      <family val="1"/>
      <charset val="204"/>
    </font>
    <font>
      <i/>
      <sz val="11"/>
      <color rgb="FF808080"/>
      <name val="Times New Roman"/>
      <family val="1"/>
      <charset val="204"/>
    </font>
    <font>
      <i/>
      <sz val="16"/>
      <color rgb="FF000000"/>
      <name val="Times New Roman"/>
      <family val="1"/>
      <charset val="204"/>
    </font>
    <font>
      <sz val="16"/>
      <color rgb="FF000000"/>
      <name val="Times New Roman"/>
      <family val="1"/>
      <charset val="204"/>
    </font>
    <font>
      <sz val="10"/>
      <color rgb="FF000000"/>
      <name val="Times New Roman"/>
      <family val="1"/>
      <charset val="204"/>
    </font>
    <font>
      <b/>
      <sz val="14"/>
      <color rgb="FF000000"/>
      <name val="Times New Roman"/>
      <family val="1"/>
      <charset val="204"/>
    </font>
    <font>
      <b/>
      <sz val="14"/>
      <color rgb="FF000000"/>
      <name val="Times New Roman"/>
      <family val="1"/>
      <charset val="204"/>
    </font>
    <font>
      <b/>
      <u/>
      <sz val="12"/>
      <color rgb="FF000000"/>
      <name val="Times New Roman"/>
      <family val="1"/>
      <charset val="204"/>
    </font>
    <font>
      <sz val="10"/>
      <name val="Cambria"/>
      <family val="2"/>
      <charset val="204"/>
      <scheme val="major"/>
    </font>
    <font>
      <i/>
      <sz val="12"/>
      <name val="ISOCPEUR"/>
      <family val="2"/>
      <charset val="204"/>
    </font>
    <font>
      <i/>
      <sz val="11"/>
      <color rgb="FF000000"/>
      <name val="Calibri"/>
      <family val="2"/>
      <charset val="204"/>
    </font>
    <font>
      <i/>
      <sz val="11"/>
      <name val="ISOCPEUR"/>
      <family val="2"/>
      <charset val="204"/>
    </font>
    <font>
      <b/>
      <i/>
      <sz val="12"/>
      <name val="ISOCPEUR"/>
      <family val="2"/>
      <charset val="204"/>
    </font>
    <font>
      <i/>
      <sz val="12"/>
      <name val="ISOCPEUR"/>
      <family val="2"/>
      <charset val="204"/>
    </font>
    <font>
      <i/>
      <sz val="11"/>
      <color indexed="8"/>
      <name val="Calibri"/>
      <family val="2"/>
      <charset val="204"/>
      <scheme val="minor"/>
    </font>
    <font>
      <i/>
      <sz val="11"/>
      <color indexed="8"/>
      <name val="Times New Roman"/>
      <family val="1"/>
      <charset val="204"/>
    </font>
    <font>
      <sz val="12"/>
      <color rgb="FF000000"/>
      <name val="ISOCPEUR"/>
      <family val="2"/>
      <charset val="204"/>
    </font>
    <font>
      <sz val="11"/>
      <color rgb="FF000000"/>
      <name val="Calibri"/>
      <family val="2"/>
    </font>
    <font>
      <sz val="10"/>
      <name val="Times New Roman"/>
      <family val="1"/>
      <charset val="204"/>
    </font>
    <font>
      <b/>
      <sz val="11"/>
      <color theme="1"/>
      <name val="Times New Roman"/>
      <family val="1"/>
      <charset val="204"/>
    </font>
    <font>
      <i/>
      <sz val="12"/>
      <color rgb="FF000000"/>
      <name val="ISOCPEUR"/>
      <charset val="204"/>
    </font>
    <font>
      <sz val="10"/>
      <color theme="1"/>
      <name val="Times New Roman"/>
      <family val="1"/>
      <charset val="204"/>
    </font>
    <font>
      <b/>
      <sz val="14"/>
      <color theme="1"/>
      <name val="Times New Roman"/>
      <family val="1"/>
      <charset val="204"/>
    </font>
    <font>
      <i/>
      <sz val="12"/>
      <color theme="1"/>
      <name val="Times New Roman"/>
      <family val="1"/>
      <charset val="204"/>
    </font>
    <font>
      <i/>
      <sz val="11"/>
      <color theme="1" tint="0.34998626667073579"/>
      <name val="Times New Roman"/>
      <family val="1"/>
      <charset val="204"/>
    </font>
  </fonts>
  <fills count="5">
    <fill>
      <patternFill patternType="none"/>
    </fill>
    <fill>
      <patternFill patternType="gray125"/>
    </fill>
    <fill>
      <patternFill patternType="solid">
        <fgColor rgb="FFFFFF00"/>
        <bgColor indexed="64"/>
      </patternFill>
    </fill>
    <fill>
      <patternFill patternType="solid">
        <fgColor theme="6" tint="0.79998168889431442"/>
        <bgColor indexed="64"/>
      </patternFill>
    </fill>
    <fill>
      <patternFill patternType="solid">
        <fgColor theme="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bottom style="thin">
        <color indexed="64"/>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right/>
      <top/>
      <bottom style="thin">
        <color rgb="FF000000"/>
      </bottom>
      <diagonal/>
    </border>
  </borders>
  <cellStyleXfs count="7">
    <xf numFmtId="0" fontId="0" fillId="0" borderId="0"/>
    <xf numFmtId="43" fontId="11" fillId="0" borderId="0" applyFont="0" applyFill="0" applyBorder="0" applyAlignment="0" applyProtection="0"/>
    <xf numFmtId="9" fontId="11" fillId="0" borderId="0" applyFont="0" applyFill="0" applyBorder="0" applyAlignment="0" applyProtection="0"/>
    <xf numFmtId="0" fontId="11" fillId="0" borderId="0"/>
    <xf numFmtId="164" fontId="12" fillId="0" borderId="0" applyBorder="0" applyProtection="0"/>
    <xf numFmtId="0" fontId="13" fillId="0" borderId="0"/>
    <xf numFmtId="0" fontId="11" fillId="0" borderId="0"/>
  </cellStyleXfs>
  <cellXfs count="139">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wrapText="1"/>
    </xf>
    <xf numFmtId="0" fontId="4" fillId="0" borderId="0" xfId="0" applyFont="1" applyAlignment="1">
      <alignment wrapText="1"/>
    </xf>
    <xf numFmtId="4" fontId="1" fillId="0" borderId="0" xfId="0" applyNumberFormat="1" applyFont="1"/>
    <xf numFmtId="0" fontId="9" fillId="0" borderId="0" xfId="0" applyFont="1" applyAlignment="1">
      <alignment vertical="center"/>
    </xf>
    <xf numFmtId="4" fontId="2" fillId="0" borderId="1" xfId="0" applyNumberFormat="1" applyFont="1" applyBorder="1" applyAlignment="1">
      <alignment horizontal="center" vertical="center" wrapText="1"/>
    </xf>
    <xf numFmtId="0" fontId="2" fillId="0" borderId="0" xfId="0" applyFont="1" applyAlignment="1">
      <alignment horizontal="right"/>
    </xf>
    <xf numFmtId="0" fontId="8" fillId="0" borderId="0" xfId="0" applyFont="1"/>
    <xf numFmtId="0" fontId="17" fillId="0" borderId="0" xfId="0" applyFont="1" applyAlignment="1">
      <alignment wrapText="1"/>
    </xf>
    <xf numFmtId="0" fontId="18" fillId="0" borderId="0" xfId="0" applyFont="1"/>
    <xf numFmtId="0" fontId="14" fillId="0" borderId="0" xfId="0" applyFont="1" applyAlignment="1">
      <alignment wrapText="1"/>
    </xf>
    <xf numFmtId="0" fontId="23" fillId="0" borderId="0" xfId="0" applyFont="1"/>
    <xf numFmtId="0" fontId="24" fillId="0" borderId="0" xfId="0" applyFont="1" applyAlignment="1">
      <alignment horizontal="left" vertical="center" wrapText="1"/>
    </xf>
    <xf numFmtId="0" fontId="24" fillId="0" borderId="1" xfId="0" applyFont="1" applyBorder="1" applyAlignment="1">
      <alignment horizontal="center" vertical="center" wrapText="1"/>
    </xf>
    <xf numFmtId="1" fontId="24" fillId="0" borderId="1" xfId="0" applyNumberFormat="1" applyFont="1" applyBorder="1" applyAlignment="1">
      <alignment horizontal="center" vertical="center" wrapText="1"/>
    </xf>
    <xf numFmtId="0" fontId="24" fillId="0" borderId="1" xfId="0" applyFont="1" applyBorder="1" applyAlignment="1">
      <alignment horizontal="left" vertical="center" wrapText="1"/>
    </xf>
    <xf numFmtId="0" fontId="0" fillId="0" borderId="1" xfId="0" applyBorder="1"/>
    <xf numFmtId="0" fontId="26" fillId="0" borderId="1" xfId="0" applyFont="1" applyBorder="1" applyAlignment="1">
      <alignment vertical="center" textRotation="180" wrapText="1"/>
    </xf>
    <xf numFmtId="0" fontId="6" fillId="0" borderId="1" xfId="3" applyFont="1" applyBorder="1"/>
    <xf numFmtId="1" fontId="24" fillId="0" borderId="0" xfId="0" applyNumberFormat="1" applyFont="1" applyAlignment="1">
      <alignment horizontal="center" vertical="center" wrapText="1"/>
    </xf>
    <xf numFmtId="0" fontId="24" fillId="0" borderId="0" xfId="0" applyFont="1" applyAlignment="1">
      <alignment horizontal="center" vertical="center" textRotation="180" wrapText="1"/>
    </xf>
    <xf numFmtId="0" fontId="6" fillId="0" borderId="0" xfId="3" applyFont="1"/>
    <xf numFmtId="0" fontId="28" fillId="0" borderId="1" xfId="0" applyFont="1" applyBorder="1" applyAlignment="1">
      <alignment horizontal="left" vertical="center" wrapText="1"/>
    </xf>
    <xf numFmtId="0" fontId="0" fillId="0" borderId="3" xfId="0" applyBorder="1"/>
    <xf numFmtId="0" fontId="24" fillId="0" borderId="6" xfId="0" applyFont="1" applyBorder="1" applyAlignment="1">
      <alignment horizontal="center" vertical="center" wrapText="1"/>
    </xf>
    <xf numFmtId="0" fontId="5" fillId="0" borderId="4" xfId="0" applyFont="1" applyBorder="1" applyAlignment="1">
      <alignment horizontal="left" vertical="center" wrapText="1"/>
    </xf>
    <xf numFmtId="0" fontId="7" fillId="0" borderId="1" xfId="0" applyFont="1" applyBorder="1" applyAlignment="1">
      <alignment horizontal="left" vertical="center" wrapText="1"/>
    </xf>
    <xf numFmtId="0" fontId="5" fillId="0" borderId="10" xfId="0" applyFont="1" applyBorder="1" applyAlignment="1">
      <alignment horizontal="center" vertical="center" wrapText="1"/>
    </xf>
    <xf numFmtId="0" fontId="5" fillId="0" borderId="13" xfId="0" applyFont="1" applyBorder="1" applyAlignment="1">
      <alignment horizontal="left" vertical="center" wrapText="1"/>
    </xf>
    <xf numFmtId="0" fontId="5" fillId="0" borderId="11" xfId="0" applyFont="1" applyBorder="1" applyAlignment="1">
      <alignment horizontal="center" vertical="center" wrapText="1"/>
    </xf>
    <xf numFmtId="0" fontId="5" fillId="0" borderId="3" xfId="0" applyFont="1" applyBorder="1" applyAlignment="1">
      <alignment horizontal="center" vertical="center" wrapText="1"/>
    </xf>
    <xf numFmtId="0" fontId="5" fillId="0" borderId="9" xfId="0" applyFont="1" applyBorder="1" applyAlignment="1">
      <alignment horizontal="center" vertical="center" wrapText="1"/>
    </xf>
    <xf numFmtId="0" fontId="5" fillId="0" borderId="2" xfId="0" applyFont="1" applyBorder="1" applyAlignment="1">
      <alignment horizontal="left" vertical="center" wrapText="1"/>
    </xf>
    <xf numFmtId="0" fontId="5" fillId="0" borderId="8"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vertical="center" wrapText="1"/>
    </xf>
    <xf numFmtId="0" fontId="29" fillId="0" borderId="1" xfId="0" applyFont="1" applyBorder="1" applyAlignment="1">
      <alignment horizontal="center" vertical="center" wrapText="1"/>
    </xf>
    <xf numFmtId="166" fontId="7" fillId="3" borderId="11" xfId="0" applyNumberFormat="1" applyFont="1" applyFill="1" applyBorder="1" applyAlignment="1">
      <alignment horizontal="center" vertical="center" wrapText="1"/>
    </xf>
    <xf numFmtId="166" fontId="5" fillId="0" borderId="11" xfId="0" applyNumberFormat="1" applyFont="1" applyBorder="1" applyAlignment="1">
      <alignment horizontal="center" vertical="center" wrapText="1"/>
    </xf>
    <xf numFmtId="166" fontId="7" fillId="3" borderId="9" xfId="0" applyNumberFormat="1" applyFont="1" applyFill="1" applyBorder="1" applyAlignment="1">
      <alignment horizontal="center" vertical="center" wrapText="1"/>
    </xf>
    <xf numFmtId="166" fontId="5" fillId="0" borderId="9" xfId="0" applyNumberFormat="1" applyFont="1" applyBorder="1" applyAlignment="1">
      <alignment horizontal="center" vertical="center" wrapText="1"/>
    </xf>
    <xf numFmtId="166" fontId="7" fillId="3" borderId="8" xfId="0" applyNumberFormat="1" applyFont="1" applyFill="1" applyBorder="1" applyAlignment="1">
      <alignment horizontal="center" vertical="center" wrapText="1"/>
    </xf>
    <xf numFmtId="166" fontId="7" fillId="3" borderId="1" xfId="0" applyNumberFormat="1" applyFont="1" applyFill="1" applyBorder="1" applyAlignment="1">
      <alignment horizontal="center" vertical="center" wrapText="1"/>
    </xf>
    <xf numFmtId="0" fontId="7" fillId="0" borderId="1" xfId="0" applyFont="1" applyBorder="1" applyAlignment="1">
      <alignment vertical="center"/>
    </xf>
    <xf numFmtId="0" fontId="30" fillId="0" borderId="1" xfId="0" applyFont="1" applyBorder="1" applyAlignment="1">
      <alignment horizontal="center" vertical="top" wrapText="1"/>
    </xf>
    <xf numFmtId="0" fontId="5" fillId="0" borderId="1" xfId="0" applyFont="1" applyBorder="1" applyAlignment="1">
      <alignment vertical="center"/>
    </xf>
    <xf numFmtId="0" fontId="5" fillId="0" borderId="6" xfId="0" applyFont="1" applyBorder="1" applyAlignment="1">
      <alignment horizontal="center" vertical="center" wrapText="1"/>
    </xf>
    <xf numFmtId="166" fontId="7" fillId="3" borderId="6" xfId="0" applyNumberFormat="1" applyFont="1" applyFill="1" applyBorder="1" applyAlignment="1">
      <alignment horizontal="center" vertical="center" wrapText="1"/>
    </xf>
    <xf numFmtId="0" fontId="5" fillId="0" borderId="0" xfId="0" applyFont="1" applyAlignment="1">
      <alignment horizontal="center" vertical="center" wrapText="1"/>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pplyAlignment="1">
      <alignment horizontal="center" vertical="center"/>
    </xf>
    <xf numFmtId="167" fontId="5" fillId="0" borderId="0" xfId="0" applyNumberFormat="1" applyFont="1" applyAlignment="1">
      <alignment horizontal="center" vertical="center"/>
    </xf>
    <xf numFmtId="4" fontId="1" fillId="0" borderId="0" xfId="0" applyNumberFormat="1" applyFont="1" applyAlignment="1">
      <alignment horizontal="center"/>
    </xf>
    <xf numFmtId="0" fontId="20" fillId="0" borderId="0" xfId="6" applyFont="1" applyAlignment="1">
      <alignment wrapText="1"/>
    </xf>
    <xf numFmtId="0" fontId="20" fillId="0" borderId="0" xfId="6" applyFont="1"/>
    <xf numFmtId="0" fontId="7" fillId="0" borderId="0" xfId="6" applyFont="1" applyAlignment="1">
      <alignment vertical="center"/>
    </xf>
    <xf numFmtId="0" fontId="31" fillId="0" borderId="0" xfId="6" applyFont="1"/>
    <xf numFmtId="0" fontId="6" fillId="0" borderId="0" xfId="0" applyFont="1"/>
    <xf numFmtId="0" fontId="32" fillId="0" borderId="0" xfId="6" applyFont="1"/>
    <xf numFmtId="0" fontId="18" fillId="0" borderId="0" xfId="6" applyFont="1"/>
    <xf numFmtId="0" fontId="6" fillId="0" borderId="0" xfId="0" applyFont="1" applyAlignment="1">
      <alignment horizontal="left" vertical="center" wrapText="1"/>
    </xf>
    <xf numFmtId="0" fontId="6" fillId="0" borderId="0" xfId="0" applyFont="1" applyAlignment="1">
      <alignment horizontal="center" vertical="center" wrapText="1"/>
    </xf>
    <xf numFmtId="0" fontId="1" fillId="0" borderId="0" xfId="0" applyFont="1" applyAlignment="1">
      <alignment horizontal="center"/>
    </xf>
    <xf numFmtId="167" fontId="1" fillId="0" borderId="0" xfId="0" applyNumberFormat="1" applyFont="1" applyAlignment="1">
      <alignment horizontal="center"/>
    </xf>
    <xf numFmtId="0" fontId="34" fillId="0" borderId="0" xfId="0" applyFont="1" applyAlignment="1">
      <alignment horizontal="left" vertical="center"/>
    </xf>
    <xf numFmtId="0" fontId="6" fillId="0" borderId="0" xfId="0" applyFont="1" applyAlignment="1">
      <alignment horizontal="left" vertical="center"/>
    </xf>
    <xf numFmtId="4" fontId="1" fillId="0" borderId="0" xfId="0" applyNumberFormat="1" applyFont="1" applyAlignment="1">
      <alignment horizontal="left"/>
    </xf>
    <xf numFmtId="4" fontId="8" fillId="0" borderId="0" xfId="0" applyNumberFormat="1" applyFont="1" applyAlignment="1">
      <alignment horizontal="left"/>
    </xf>
    <xf numFmtId="0" fontId="8" fillId="0" borderId="0" xfId="0" applyFont="1" applyAlignment="1">
      <alignment horizontal="left"/>
    </xf>
    <xf numFmtId="167" fontId="8" fillId="0" borderId="0" xfId="0" applyNumberFormat="1" applyFont="1" applyAlignment="1">
      <alignment horizontal="left"/>
    </xf>
    <xf numFmtId="0" fontId="9" fillId="0" borderId="0" xfId="0" applyFont="1" applyAlignment="1">
      <alignment horizontal="left" vertical="center"/>
    </xf>
    <xf numFmtId="0" fontId="15" fillId="0" borderId="20" xfId="0" applyFont="1" applyBorder="1" applyAlignment="1">
      <alignment horizontal="center" vertical="center" wrapText="1"/>
    </xf>
    <xf numFmtId="0" fontId="2" fillId="2" borderId="0" xfId="0" applyFont="1" applyFill="1" applyAlignment="1">
      <alignment horizontal="center"/>
    </xf>
    <xf numFmtId="0" fontId="3" fillId="0" borderId="9" xfId="0" applyFont="1" applyBorder="1" applyAlignment="1">
      <alignment horizontal="center" vertical="center"/>
    </xf>
    <xf numFmtId="0" fontId="3" fillId="0" borderId="20" xfId="0" applyFont="1" applyBorder="1" applyAlignment="1">
      <alignment horizontal="center" vertical="center"/>
    </xf>
    <xf numFmtId="0" fontId="3" fillId="0" borderId="9" xfId="0" applyFont="1" applyBorder="1" applyAlignment="1">
      <alignment horizontal="center" vertical="center" wrapText="1"/>
    </xf>
    <xf numFmtId="4" fontId="3" fillId="0" borderId="9" xfId="0" applyNumberFormat="1" applyFont="1" applyBorder="1" applyAlignment="1">
      <alignment horizontal="center" vertical="center" wrapText="1"/>
    </xf>
    <xf numFmtId="4" fontId="3" fillId="0" borderId="20" xfId="0" applyNumberFormat="1" applyFont="1" applyBorder="1" applyAlignment="1">
      <alignment horizontal="center" vertical="center" wrapText="1"/>
    </xf>
    <xf numFmtId="0" fontId="5" fillId="0" borderId="2" xfId="0" applyFont="1" applyBorder="1" applyAlignment="1">
      <alignment horizontal="left" vertical="top" wrapText="1"/>
    </xf>
    <xf numFmtId="0" fontId="6" fillId="0" borderId="1" xfId="0" applyFont="1" applyBorder="1" applyAlignment="1">
      <alignment horizontal="center"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36" fillId="0" borderId="0" xfId="0" applyFont="1" applyAlignment="1">
      <alignment horizontal="right"/>
    </xf>
    <xf numFmtId="0" fontId="7" fillId="0" borderId="1" xfId="0" applyFont="1" applyBorder="1" applyAlignment="1">
      <alignment horizontal="left" vertical="center" wrapText="1"/>
    </xf>
    <xf numFmtId="0" fontId="29" fillId="0" borderId="3" xfId="0" applyFont="1" applyBorder="1" applyAlignment="1">
      <alignment horizontal="center" vertical="center" wrapText="1"/>
    </xf>
    <xf numFmtId="0" fontId="29" fillId="0" borderId="4" xfId="0" applyFont="1" applyBorder="1" applyAlignment="1">
      <alignment horizontal="center" vertical="center" wrapText="1"/>
    </xf>
    <xf numFmtId="0" fontId="29" fillId="0" borderId="5" xfId="0" applyFont="1" applyBorder="1" applyAlignment="1">
      <alignment horizontal="center" vertical="center" wrapText="1"/>
    </xf>
    <xf numFmtId="0" fontId="15" fillId="0" borderId="9" xfId="0" applyFont="1" applyBorder="1" applyAlignment="1">
      <alignment horizontal="center" vertical="center" wrapText="1"/>
    </xf>
    <xf numFmtId="0" fontId="5" fillId="0" borderId="7" xfId="0" applyFont="1" applyBorder="1" applyAlignment="1">
      <alignment horizontal="center" vertical="center" wrapText="1"/>
    </xf>
    <xf numFmtId="0" fontId="3" fillId="0" borderId="20" xfId="0" applyFont="1" applyBorder="1" applyAlignment="1">
      <alignment horizontal="center" vertical="center" wrapText="1"/>
    </xf>
    <xf numFmtId="0" fontId="14" fillId="0" borderId="0" xfId="0" applyFont="1" applyAlignment="1">
      <alignment horizontal="left" vertical="top" wrapText="1"/>
    </xf>
    <xf numFmtId="0" fontId="16" fillId="0" borderId="0" xfId="0" applyFont="1" applyAlignment="1">
      <alignment horizontal="left" vertical="top" wrapText="1"/>
    </xf>
    <xf numFmtId="0" fontId="20" fillId="0" borderId="0" xfId="0" applyFont="1" applyAlignment="1">
      <alignment horizontal="left" vertical="top" wrapText="1"/>
    </xf>
    <xf numFmtId="0" fontId="20" fillId="0" borderId="0" xfId="0" applyFont="1" applyAlignment="1">
      <alignment horizontal="left" wrapText="1"/>
    </xf>
    <xf numFmtId="0" fontId="21" fillId="0" borderId="0" xfId="0" applyFont="1" applyAlignment="1">
      <alignment horizontal="left" wrapText="1"/>
    </xf>
    <xf numFmtId="0" fontId="19" fillId="0" borderId="0" xfId="6" applyFont="1" applyAlignment="1">
      <alignment horizontal="left" wrapText="1"/>
    </xf>
    <xf numFmtId="0" fontId="33" fillId="0" borderId="0" xfId="6" applyFont="1" applyAlignment="1">
      <alignment horizontal="left" wrapText="1"/>
    </xf>
    <xf numFmtId="0" fontId="15" fillId="0" borderId="2" xfId="0" applyFont="1" applyBorder="1" applyAlignment="1">
      <alignment horizontal="left" vertical="center"/>
    </xf>
    <xf numFmtId="0" fontId="6" fillId="0" borderId="21" xfId="0" applyFont="1" applyBorder="1" applyAlignment="1">
      <alignment horizontal="left" wrapText="1"/>
    </xf>
    <xf numFmtId="0" fontId="6" fillId="0" borderId="21" xfId="0" applyFont="1" applyBorder="1" applyAlignment="1">
      <alignment horizontal="left"/>
    </xf>
    <xf numFmtId="0" fontId="2" fillId="0" borderId="1" xfId="0" applyFont="1" applyBorder="1" applyAlignment="1">
      <alignment horizontal="right" vertical="center"/>
    </xf>
    <xf numFmtId="0" fontId="5" fillId="0" borderId="11" xfId="0" applyFont="1" applyBorder="1" applyAlignment="1">
      <alignment horizontal="center" vertical="center" wrapText="1"/>
    </xf>
    <xf numFmtId="0" fontId="5" fillId="0" borderId="9" xfId="0" applyFont="1" applyBorder="1" applyAlignment="1">
      <alignment horizontal="center" vertical="center" wrapText="1"/>
    </xf>
    <xf numFmtId="0" fontId="7" fillId="0" borderId="11" xfId="0" applyFont="1" applyBorder="1" applyAlignment="1">
      <alignment horizontal="center" vertical="center"/>
    </xf>
    <xf numFmtId="0" fontId="7" fillId="0" borderId="9" xfId="0" applyFont="1" applyBorder="1" applyAlignment="1">
      <alignment horizontal="center" vertical="center"/>
    </xf>
    <xf numFmtId="0" fontId="7" fillId="0" borderId="7" xfId="0" applyFont="1" applyBorder="1" applyAlignment="1">
      <alignment horizontal="center" vertical="center"/>
    </xf>
    <xf numFmtId="165" fontId="15" fillId="0" borderId="10" xfId="0" applyNumberFormat="1" applyFont="1" applyBorder="1" applyAlignment="1">
      <alignment horizontal="center" vertical="center" wrapText="1"/>
    </xf>
    <xf numFmtId="165" fontId="15" fillId="0" borderId="13" xfId="0" applyNumberFormat="1" applyFont="1" applyBorder="1" applyAlignment="1">
      <alignment horizontal="center" vertical="center" wrapText="1"/>
    </xf>
    <xf numFmtId="165" fontId="15" fillId="0" borderId="18" xfId="0" applyNumberFormat="1" applyFont="1" applyBorder="1" applyAlignment="1">
      <alignment horizontal="center" vertical="center" wrapText="1"/>
    </xf>
    <xf numFmtId="0" fontId="3" fillId="0" borderId="12" xfId="0" applyFont="1" applyBorder="1" applyAlignment="1">
      <alignment horizontal="center" vertical="center"/>
    </xf>
    <xf numFmtId="0" fontId="3" fillId="0" borderId="19" xfId="0" applyFont="1" applyBorder="1" applyAlignment="1">
      <alignment horizontal="center" vertical="center"/>
    </xf>
    <xf numFmtId="0" fontId="25" fillId="0" borderId="9" xfId="0" applyFont="1" applyBorder="1" applyAlignment="1">
      <alignment horizontal="center" vertical="center" textRotation="90" wrapText="1"/>
    </xf>
    <xf numFmtId="0" fontId="27" fillId="0" borderId="2" xfId="0" applyFont="1" applyBorder="1" applyAlignment="1">
      <alignment horizontal="left" vertical="top" wrapText="1"/>
    </xf>
    <xf numFmtId="0" fontId="24" fillId="0" borderId="0" xfId="0" applyFont="1" applyAlignment="1">
      <alignment horizontal="left" vertical="center" wrapText="1"/>
    </xf>
    <xf numFmtId="0" fontId="35" fillId="0" borderId="0" xfId="0" applyFont="1" applyAlignment="1">
      <alignment horizontal="left" vertical="top" wrapText="1"/>
    </xf>
    <xf numFmtId="0" fontId="6" fillId="0" borderId="3" xfId="0" applyFont="1" applyBorder="1" applyAlignment="1">
      <alignment horizontal="center" vertical="center" wrapText="1"/>
    </xf>
    <xf numFmtId="0" fontId="6" fillId="0" borderId="5" xfId="0" applyFont="1" applyBorder="1" applyAlignment="1">
      <alignment horizontal="center" vertical="center" wrapText="1"/>
    </xf>
    <xf numFmtId="0" fontId="5" fillId="0" borderId="1" xfId="0" applyFont="1" applyBorder="1" applyAlignment="1">
      <alignment horizontal="left" vertical="center" wrapText="1"/>
    </xf>
    <xf numFmtId="0" fontId="24" fillId="0" borderId="1" xfId="0" applyFont="1" applyBorder="1" applyAlignment="1">
      <alignment horizontal="center" vertical="center" wrapText="1"/>
    </xf>
    <xf numFmtId="0" fontId="1" fillId="2" borderId="0" xfId="0" applyFont="1" applyFill="1" applyAlignment="1">
      <alignment horizontal="center"/>
    </xf>
    <xf numFmtId="0" fontId="5" fillId="4" borderId="13" xfId="0" applyFont="1" applyFill="1" applyBorder="1" applyAlignment="1">
      <alignment horizontal="left" vertical="center" wrapText="1"/>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8" xfId="0" applyFont="1" applyBorder="1" applyAlignment="1">
      <alignment horizontal="center" vertical="center" wrapText="1"/>
    </xf>
    <xf numFmtId="0" fontId="23" fillId="0" borderId="0" xfId="0" applyFont="1" applyAlignment="1">
      <alignment horizontal="center"/>
    </xf>
    <xf numFmtId="0" fontId="2" fillId="0" borderId="0" xfId="0" applyFont="1" applyAlignment="1">
      <alignment horizontal="center"/>
    </xf>
    <xf numFmtId="0" fontId="37" fillId="0" borderId="0" xfId="0" applyFont="1" applyAlignment="1">
      <alignment horizontal="left" wrapText="1"/>
    </xf>
    <xf numFmtId="0" fontId="38" fillId="0" borderId="0" xfId="0" applyFont="1" applyAlignment="1">
      <alignment horizontal="left" vertical="center" wrapText="1"/>
    </xf>
    <xf numFmtId="0" fontId="39" fillId="0" borderId="0" xfId="0" applyFont="1" applyAlignment="1">
      <alignment horizontal="left" vertical="top" wrapText="1"/>
    </xf>
  </cellXfs>
  <cellStyles count="7">
    <cellStyle name="Відсотковий 2" xfId="2" xr:uid="{6190268B-221D-4B90-85E6-28E44126902D}"/>
    <cellStyle name="Звичайний" xfId="0" builtinId="0"/>
    <cellStyle name="Звичайний 2" xfId="6" xr:uid="{989C217E-0ACC-4D36-BD81-ED0CAF5F940D}"/>
    <cellStyle name="Звичайний 3" xfId="3" xr:uid="{8D5060FD-6499-45C1-9FCF-CCD34F0B7848}"/>
    <cellStyle name="Обычный 11" xfId="5" xr:uid="{290CBAEA-89BC-4A1E-8563-B2486692FB84}"/>
    <cellStyle name="Обычный 2 7" xfId="4" xr:uid="{9697D9C8-963C-46EB-B4EC-4AD6F6C0687D}"/>
    <cellStyle name="Фінансовий 2" xfId="1" xr:uid="{FC741767-F666-49F7-9B37-DCEA70D13127}"/>
  </cellStyles>
  <dxfs count="0"/>
  <tableStyles count="0" defaultTableStyle="TableStyleMedium2" defaultPivotStyle="PivotStyleMedium9"/>
  <colors>
    <mruColors>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 Target="richData/rdrichvalue.xml"/><Relationship Id="rId3" Type="http://schemas.openxmlformats.org/officeDocument/2006/relationships/theme" Target="theme/theme1.xml"/><Relationship Id="rId7" Type="http://schemas.microsoft.com/office/2022/10/relationships/richValueRel" Target="richData/richValueRel.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11" Type="http://schemas.openxmlformats.org/officeDocument/2006/relationships/calcChain" Target="calcChain.xml"/><Relationship Id="rId5" Type="http://schemas.openxmlformats.org/officeDocument/2006/relationships/sharedStrings" Target="sharedStrings.xml"/><Relationship Id="rId10" Type="http://schemas.microsoft.com/office/2017/06/relationships/rdRichValueTypes" Target="richData/rdRichValueTypes.xml"/><Relationship Id="rId4" Type="http://schemas.openxmlformats.org/officeDocument/2006/relationships/styles" Target="styles.xml"/><Relationship Id="rId9" Type="http://schemas.microsoft.com/office/2017/06/relationships/rdRichValueStructure" Target="richData/rdrichvaluestructure.xml"/></Relationships>
</file>

<file path=xl/drawings/drawing1.xml><?xml version="1.0" encoding="utf-8"?>
<xdr:wsDr xmlns:xdr="http://schemas.openxmlformats.org/drawingml/2006/spreadsheetDrawing" xmlns:a="http://schemas.openxmlformats.org/drawingml/2006/main">
  <xdr:oneCellAnchor>
    <xdr:from>
      <xdr:col>2</xdr:col>
      <xdr:colOff>2787364</xdr:colOff>
      <xdr:row>30</xdr:row>
      <xdr:rowOff>77787</xdr:rowOff>
    </xdr:from>
    <xdr:ext cx="1297856" cy="244426"/>
    <mc:AlternateContent xmlns:mc="http://schemas.openxmlformats.org/markup-compatibility/2006" xmlns:a14="http://schemas.microsoft.com/office/drawing/2010/main">
      <mc:Choice Requires="a14">
        <xdr:sp macro="" textlink="">
          <xdr:nvSpPr>
            <xdr:cNvPr id="5" name="TextBox 4">
              <a:extLst>
                <a:ext uri="{FF2B5EF4-FFF2-40B4-BE49-F238E27FC236}">
                  <a16:creationId xmlns:a16="http://schemas.microsoft.com/office/drawing/2014/main" id="{0ECA7C83-E25D-4C58-B637-05497F540D18}"/>
                </a:ext>
              </a:extLst>
            </xdr:cNvPr>
            <xdr:cNvSpPr txBox="1"/>
          </xdr:nvSpPr>
          <xdr:spPr>
            <a:xfrm>
              <a:off x="4044664" y="13927137"/>
              <a:ext cx="1297856" cy="244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uk-UA" sz="1100"/>
                <a:t>4С</a:t>
              </a:r>
              <a14:m>
                <m:oMath xmlns:m="http://schemas.openxmlformats.org/officeDocument/2006/math">
                  <m:f>
                    <m:fPr>
                      <m:ctrlPr>
                        <a:rPr lang="en-US" sz="1100" i="1">
                          <a:latin typeface="Cambria Math" panose="02040503050406030204" pitchFamily="18" charset="0"/>
                        </a:rPr>
                      </m:ctrlPr>
                    </m:fPr>
                    <m:num>
                      <m:r>
                        <a:rPr lang="uk-UA" sz="1100" b="0" i="0">
                          <a:solidFill>
                            <a:schemeClr val="tx1"/>
                          </a:solidFill>
                          <a:effectLst/>
                          <a:latin typeface="Cambria Math" panose="02040503050406030204" pitchFamily="18" charset="0"/>
                          <a:ea typeface="+mn-ea"/>
                          <a:cs typeface="+mn-cs"/>
                        </a:rPr>
                        <m:t>10С400−200</m:t>
                      </m:r>
                    </m:num>
                    <m:den>
                      <m:r>
                        <a:rPr lang="uk-UA" sz="1100" b="0" i="0">
                          <a:solidFill>
                            <a:schemeClr val="tx1"/>
                          </a:solidFill>
                          <a:effectLst/>
                          <a:latin typeface="Cambria Math" panose="02040503050406030204" pitchFamily="18" charset="0"/>
                          <a:ea typeface="+mn-ea"/>
                          <a:cs typeface="+mn-cs"/>
                        </a:rPr>
                        <m:t>10С400−200</m:t>
                      </m:r>
                    </m:den>
                  </m:f>
                  <m:r>
                    <a:rPr lang="uk-UA" sz="1100" b="0" i="1">
                      <a:latin typeface="Cambria Math" panose="02040503050406030204" pitchFamily="18" charset="0"/>
                    </a:rPr>
                    <m:t>156х156</m:t>
                  </m:r>
                </m:oMath>
              </a14:m>
              <a:endParaRPr lang="uk-UA" sz="1100"/>
            </a:p>
          </xdr:txBody>
        </xdr:sp>
      </mc:Choice>
      <mc:Fallback xmlns="">
        <xdr:sp macro="" textlink="">
          <xdr:nvSpPr>
            <xdr:cNvPr id="5" name="TextBox 4">
              <a:extLst>
                <a:ext uri="{FF2B5EF4-FFF2-40B4-BE49-F238E27FC236}">
                  <a16:creationId xmlns:a16="http://schemas.microsoft.com/office/drawing/2014/main" id="{0ECA7C83-E25D-4C58-B637-05497F540D18}"/>
                </a:ext>
              </a:extLst>
            </xdr:cNvPr>
            <xdr:cNvSpPr txBox="1"/>
          </xdr:nvSpPr>
          <xdr:spPr>
            <a:xfrm>
              <a:off x="4044664" y="13927137"/>
              <a:ext cx="1297856" cy="244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uk-UA" sz="1100"/>
                <a:t>4С</a:t>
              </a:r>
              <a:r>
                <a:rPr lang="en-US" sz="1100" i="0">
                  <a:latin typeface="Cambria Math" panose="02040503050406030204" pitchFamily="18" charset="0"/>
                </a:rPr>
                <a:t>(</a:t>
              </a:r>
              <a:r>
                <a:rPr lang="uk-UA" sz="1100" b="0" i="0">
                  <a:solidFill>
                    <a:schemeClr val="tx1"/>
                  </a:solidFill>
                  <a:effectLst/>
                  <a:latin typeface="Cambria Math" panose="02040503050406030204" pitchFamily="18" charset="0"/>
                  <a:ea typeface="+mn-ea"/>
                  <a:cs typeface="+mn-cs"/>
                </a:rPr>
                <a:t>10С400−200</a:t>
              </a:r>
              <a:r>
                <a:rPr lang="en-US" sz="1100" b="0" i="0">
                  <a:solidFill>
                    <a:schemeClr val="tx1"/>
                  </a:solidFill>
                  <a:effectLst/>
                  <a:latin typeface="Cambria Math" panose="02040503050406030204" pitchFamily="18" charset="0"/>
                  <a:ea typeface="+mn-ea"/>
                  <a:cs typeface="+mn-cs"/>
                </a:rPr>
                <a:t>)/(</a:t>
              </a:r>
              <a:r>
                <a:rPr lang="uk-UA" sz="1100" b="0" i="0">
                  <a:solidFill>
                    <a:schemeClr val="tx1"/>
                  </a:solidFill>
                  <a:effectLst/>
                  <a:latin typeface="Cambria Math" panose="02040503050406030204" pitchFamily="18" charset="0"/>
                  <a:ea typeface="+mn-ea"/>
                  <a:cs typeface="+mn-cs"/>
                </a:rPr>
                <a:t>10С400−200</a:t>
              </a:r>
              <a:r>
                <a:rPr lang="en-US" sz="1100" b="0" i="0">
                  <a:solidFill>
                    <a:schemeClr val="tx1"/>
                  </a:solidFill>
                  <a:effectLst/>
                  <a:latin typeface="Cambria Math" panose="02040503050406030204" pitchFamily="18" charset="0"/>
                  <a:ea typeface="+mn-ea"/>
                  <a:cs typeface="+mn-cs"/>
                </a:rPr>
                <a:t>)</a:t>
              </a:r>
              <a:r>
                <a:rPr lang="uk-UA" sz="1100" b="0" i="0">
                  <a:solidFill>
                    <a:schemeClr val="tx1"/>
                  </a:solidFill>
                  <a:effectLst/>
                  <a:latin typeface="Cambria Math" panose="02040503050406030204" pitchFamily="18" charset="0"/>
                  <a:ea typeface="+mn-ea"/>
                  <a:cs typeface="+mn-cs"/>
                </a:rPr>
                <a:t> </a:t>
              </a:r>
              <a:r>
                <a:rPr lang="uk-UA" sz="1100" b="0" i="0">
                  <a:latin typeface="Cambria Math" panose="02040503050406030204" pitchFamily="18" charset="0"/>
                </a:rPr>
                <a:t>156х156</a:t>
              </a:r>
              <a:endParaRPr lang="uk-UA" sz="1100"/>
            </a:p>
          </xdr:txBody>
        </xdr:sp>
      </mc:Fallback>
    </mc:AlternateContent>
    <xdr:clientData/>
  </xdr:oneCellAnchor>
</xdr:wsDr>
</file>

<file path=xl/richData/_rels/richValueRel.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2">
  <rv s="0">
    <v>0</v>
    <v>5</v>
  </rv>
  <rv s="0">
    <v>1</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el r:id="rId2"/>
</richValueRe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BE877A-4870-45F3-B7AE-5D719EDBCC45}">
  <sheetPr>
    <pageSetUpPr fitToPage="1"/>
  </sheetPr>
  <dimension ref="A1:IU79"/>
  <sheetViews>
    <sheetView view="pageBreakPreview" topLeftCell="A66" zoomScale="84" zoomScaleNormal="148" zoomScaleSheetLayoutView="84" workbookViewId="0">
      <selection activeCell="A70" sqref="A70:G70"/>
    </sheetView>
  </sheetViews>
  <sheetFormatPr defaultColWidth="9.109375" defaultRowHeight="21"/>
  <cols>
    <col min="1" max="2" width="9.44140625" style="2" customWidth="1"/>
    <col min="3" max="3" width="64.44140625" style="1" customWidth="1"/>
    <col min="4" max="4" width="64.88671875" style="1" customWidth="1"/>
    <col min="5" max="5" width="18" style="1" customWidth="1"/>
    <col min="6" max="6" width="14" style="1" customWidth="1"/>
    <col min="7" max="7" width="14.109375" style="1" customWidth="1"/>
    <col min="8" max="8" width="16" style="1" customWidth="1"/>
    <col min="9" max="9" width="14.44140625" style="5" customWidth="1"/>
    <col min="10" max="10" width="18.5546875" style="5" customWidth="1"/>
    <col min="11" max="11" width="20.77734375" style="1" customWidth="1"/>
    <col min="12" max="12" width="10.6640625" style="1" bestFit="1" customWidth="1"/>
    <col min="13" max="16384" width="9.109375" style="1"/>
  </cols>
  <sheetData>
    <row r="1" spans="1:11">
      <c r="A1" s="75" t="s">
        <v>96</v>
      </c>
      <c r="B1" s="75"/>
      <c r="C1" s="75"/>
      <c r="D1" s="75"/>
      <c r="E1" s="75"/>
      <c r="F1" s="75"/>
      <c r="G1" s="75"/>
      <c r="H1" s="75"/>
      <c r="I1" s="75"/>
      <c r="J1" s="75"/>
      <c r="K1" s="75"/>
    </row>
    <row r="2" spans="1:11">
      <c r="A2" s="89" t="s">
        <v>101</v>
      </c>
      <c r="B2" s="89"/>
      <c r="C2" s="89"/>
      <c r="D2" s="89"/>
      <c r="E2" s="89"/>
      <c r="F2" s="89"/>
      <c r="G2" s="89"/>
      <c r="H2" s="89"/>
      <c r="I2" s="89"/>
      <c r="J2" s="89"/>
      <c r="K2" s="89"/>
    </row>
    <row r="3" spans="1:11" ht="40.950000000000003" customHeight="1">
      <c r="A3" s="135" t="s">
        <v>95</v>
      </c>
      <c r="B3" s="135"/>
      <c r="C3" s="135"/>
      <c r="D3" s="135"/>
      <c r="E3" s="135"/>
      <c r="F3" s="135"/>
      <c r="G3" s="135"/>
      <c r="H3" s="135"/>
      <c r="I3" s="135"/>
      <c r="J3" s="135"/>
      <c r="K3" s="135"/>
    </row>
    <row r="4" spans="1:11">
      <c r="J4" s="1"/>
    </row>
    <row r="5" spans="1:11">
      <c r="J5" s="1"/>
    </row>
    <row r="6" spans="1:11" ht="41.4" customHeight="1">
      <c r="A6" s="137" t="s">
        <v>107</v>
      </c>
      <c r="B6" s="137"/>
      <c r="C6" s="137"/>
      <c r="D6" s="137"/>
      <c r="E6" s="137"/>
      <c r="F6" s="137"/>
      <c r="G6" s="137"/>
      <c r="H6" s="137"/>
      <c r="I6" s="137"/>
      <c r="J6" s="137"/>
      <c r="K6" s="137"/>
    </row>
    <row r="7" spans="1:11" ht="20.25" customHeight="1">
      <c r="A7" s="82" t="s">
        <v>1</v>
      </c>
      <c r="B7" s="82"/>
      <c r="C7" s="82"/>
      <c r="D7" s="82"/>
      <c r="E7" s="83" t="s">
        <v>2</v>
      </c>
      <c r="F7" s="84"/>
      <c r="G7" s="84"/>
      <c r="H7" s="84"/>
      <c r="I7" s="84"/>
      <c r="J7" s="84"/>
      <c r="K7" s="85"/>
    </row>
    <row r="8" spans="1:11" ht="20.25" customHeight="1">
      <c r="A8" s="82"/>
      <c r="B8" s="82"/>
      <c r="C8" s="82"/>
      <c r="D8" s="82"/>
      <c r="E8" s="86" t="s">
        <v>3</v>
      </c>
      <c r="F8" s="87"/>
      <c r="G8" s="87"/>
      <c r="H8" s="87"/>
      <c r="I8" s="87"/>
      <c r="J8" s="87"/>
      <c r="K8" s="88"/>
    </row>
    <row r="9" spans="1:11">
      <c r="A9" s="82"/>
      <c r="B9" s="82"/>
      <c r="C9" s="82"/>
      <c r="D9" s="82"/>
      <c r="E9" s="86" t="s">
        <v>4</v>
      </c>
      <c r="F9" s="87"/>
      <c r="G9" s="87"/>
      <c r="H9" s="87"/>
      <c r="I9" s="87"/>
      <c r="J9" s="87"/>
      <c r="K9" s="88"/>
    </row>
    <row r="10" spans="1:11">
      <c r="A10" s="82" t="s">
        <v>5</v>
      </c>
      <c r="B10" s="82"/>
      <c r="C10" s="82"/>
      <c r="D10" s="82"/>
      <c r="E10" s="86" t="s">
        <v>6</v>
      </c>
      <c r="F10" s="87"/>
      <c r="G10" s="87"/>
      <c r="H10" s="87"/>
      <c r="I10" s="87"/>
      <c r="J10" s="87"/>
      <c r="K10" s="88"/>
    </row>
    <row r="11" spans="1:11" ht="261" customHeight="1">
      <c r="A11" s="81" t="s">
        <v>102</v>
      </c>
      <c r="B11" s="81"/>
      <c r="C11" s="81"/>
      <c r="D11" s="81"/>
      <c r="E11" s="81"/>
      <c r="F11" s="81"/>
      <c r="G11" s="81"/>
      <c r="H11" s="81"/>
      <c r="I11" s="81"/>
      <c r="J11" s="81"/>
      <c r="K11" s="81"/>
    </row>
    <row r="12" spans="1:11" ht="30" customHeight="1">
      <c r="A12" s="105" t="s">
        <v>94</v>
      </c>
      <c r="B12" s="106"/>
      <c r="C12" s="106"/>
      <c r="D12" s="106"/>
      <c r="E12" s="106"/>
      <c r="F12" s="106"/>
      <c r="G12" s="106"/>
      <c r="H12" s="106"/>
      <c r="I12" s="106"/>
      <c r="J12" s="106"/>
      <c r="K12" s="106"/>
    </row>
    <row r="13" spans="1:11" ht="20.25" customHeight="1">
      <c r="A13" s="76" t="s">
        <v>7</v>
      </c>
      <c r="B13" s="116" t="s">
        <v>8</v>
      </c>
      <c r="C13" s="78" t="s">
        <v>9</v>
      </c>
      <c r="D13" s="78"/>
      <c r="E13" s="78" t="s">
        <v>10</v>
      </c>
      <c r="F13" s="78" t="s">
        <v>11</v>
      </c>
      <c r="G13" s="78" t="s">
        <v>12</v>
      </c>
      <c r="H13" s="78" t="s">
        <v>13</v>
      </c>
      <c r="I13" s="79" t="s">
        <v>14</v>
      </c>
      <c r="J13" s="79" t="s">
        <v>15</v>
      </c>
      <c r="K13" s="79" t="s">
        <v>16</v>
      </c>
    </row>
    <row r="14" spans="1:11">
      <c r="A14" s="76"/>
      <c r="B14" s="116"/>
      <c r="C14" s="78"/>
      <c r="D14" s="78"/>
      <c r="E14" s="78"/>
      <c r="F14" s="78"/>
      <c r="G14" s="78"/>
      <c r="H14" s="78"/>
      <c r="I14" s="79"/>
      <c r="J14" s="79"/>
      <c r="K14" s="79"/>
    </row>
    <row r="15" spans="1:11" s="3" customFormat="1">
      <c r="A15" s="76"/>
      <c r="B15" s="116"/>
      <c r="C15" s="78"/>
      <c r="D15" s="78"/>
      <c r="E15" s="78"/>
      <c r="F15" s="78"/>
      <c r="G15" s="78"/>
      <c r="H15" s="78"/>
      <c r="I15" s="79"/>
      <c r="J15" s="79"/>
      <c r="K15" s="79"/>
    </row>
    <row r="16" spans="1:11" s="3" customFormat="1">
      <c r="A16" s="76"/>
      <c r="B16" s="116"/>
      <c r="C16" s="94" t="s">
        <v>17</v>
      </c>
      <c r="D16" s="94"/>
      <c r="E16" s="78"/>
      <c r="F16" s="78"/>
      <c r="G16" s="78"/>
      <c r="H16" s="78"/>
      <c r="I16" s="79"/>
      <c r="J16" s="79"/>
      <c r="K16" s="79"/>
    </row>
    <row r="17" spans="1:11" s="4" customFormat="1">
      <c r="A17" s="77"/>
      <c r="B17" s="117"/>
      <c r="C17" s="74" t="s">
        <v>103</v>
      </c>
      <c r="D17" s="74" t="s">
        <v>18</v>
      </c>
      <c r="E17" s="96"/>
      <c r="F17" s="96"/>
      <c r="G17" s="96"/>
      <c r="H17" s="96"/>
      <c r="I17" s="80"/>
      <c r="J17" s="80"/>
      <c r="K17" s="80"/>
    </row>
    <row r="18" spans="1:11" s="4" customFormat="1">
      <c r="A18" s="90" t="s">
        <v>19</v>
      </c>
      <c r="B18" s="90"/>
      <c r="C18" s="90"/>
      <c r="D18" s="90"/>
      <c r="E18" s="90"/>
      <c r="F18" s="90"/>
      <c r="G18" s="90"/>
      <c r="H18" s="90"/>
      <c r="I18" s="90"/>
      <c r="J18" s="90"/>
      <c r="K18" s="90"/>
    </row>
    <row r="19" spans="1:11" s="4" customFormat="1" ht="46.2" customHeight="1">
      <c r="A19" s="29">
        <v>1</v>
      </c>
      <c r="B19" s="110" t="s">
        <v>20</v>
      </c>
      <c r="C19" s="30" t="s">
        <v>21</v>
      </c>
      <c r="D19" s="108" t="e" vm="1">
        <v>#VALUE!</v>
      </c>
      <c r="E19" s="31" t="s">
        <v>22</v>
      </c>
      <c r="F19" s="31">
        <v>6.8</v>
      </c>
      <c r="G19" s="108">
        <v>24</v>
      </c>
      <c r="H19" s="31">
        <f>F19*$G$19</f>
        <v>163.19999999999999</v>
      </c>
      <c r="I19" s="39"/>
      <c r="J19" s="40">
        <f>I19*H19</f>
        <v>0</v>
      </c>
      <c r="K19" s="31"/>
    </row>
    <row r="20" spans="1:11" s="4" customFormat="1" ht="41.4">
      <c r="A20" s="32">
        <v>2</v>
      </c>
      <c r="B20" s="111"/>
      <c r="C20" s="27" t="s">
        <v>23</v>
      </c>
      <c r="D20" s="109"/>
      <c r="E20" s="33" t="s">
        <v>22</v>
      </c>
      <c r="F20" s="33">
        <v>0.76</v>
      </c>
      <c r="G20" s="109"/>
      <c r="H20" s="33">
        <f t="shared" ref="H20:H31" si="0">F20*$G$19</f>
        <v>18.240000000000002</v>
      </c>
      <c r="I20" s="41"/>
      <c r="J20" s="42">
        <f>I20*H20</f>
        <v>0</v>
      </c>
      <c r="K20" s="33"/>
    </row>
    <row r="21" spans="1:11" s="4" customFormat="1">
      <c r="A21" s="32">
        <v>3</v>
      </c>
      <c r="B21" s="111"/>
      <c r="C21" s="27" t="s">
        <v>58</v>
      </c>
      <c r="D21" s="109"/>
      <c r="E21" s="33" t="s">
        <v>22</v>
      </c>
      <c r="F21" s="33">
        <f>F20+F19*0.5</f>
        <v>4.16</v>
      </c>
      <c r="G21" s="109"/>
      <c r="H21" s="33">
        <f t="shared" si="0"/>
        <v>99.84</v>
      </c>
      <c r="I21" s="41"/>
      <c r="J21" s="42">
        <f>I21*H21</f>
        <v>0</v>
      </c>
      <c r="K21" s="33"/>
    </row>
    <row r="22" spans="1:11" s="4" customFormat="1" ht="32.4" customHeight="1">
      <c r="A22" s="32">
        <v>4</v>
      </c>
      <c r="B22" s="111"/>
      <c r="C22" s="27" t="s">
        <v>24</v>
      </c>
      <c r="D22" s="109"/>
      <c r="E22" s="33" t="s">
        <v>22</v>
      </c>
      <c r="F22" s="33">
        <f>F21</f>
        <v>4.16</v>
      </c>
      <c r="G22" s="109"/>
      <c r="H22" s="33">
        <f t="shared" si="0"/>
        <v>99.84</v>
      </c>
      <c r="I22" s="41"/>
      <c r="J22" s="42">
        <f>I22*H22</f>
        <v>0</v>
      </c>
      <c r="K22" s="33"/>
    </row>
    <row r="23" spans="1:11" s="4" customFormat="1" ht="35.4" customHeight="1">
      <c r="A23" s="32">
        <v>5</v>
      </c>
      <c r="B23" s="111"/>
      <c r="C23" s="27" t="s">
        <v>25</v>
      </c>
      <c r="D23" s="109"/>
      <c r="E23" s="33" t="s">
        <v>22</v>
      </c>
      <c r="F23" s="33">
        <f>(F19+F20-F21)*0.8</f>
        <v>2.7199999999999998</v>
      </c>
      <c r="G23" s="109"/>
      <c r="H23" s="33">
        <f t="shared" si="0"/>
        <v>65.28</v>
      </c>
      <c r="I23" s="41"/>
      <c r="J23" s="42">
        <f t="shared" ref="J23:J53" si="1">I23*H23</f>
        <v>0</v>
      </c>
      <c r="K23" s="33"/>
    </row>
    <row r="24" spans="1:11" s="4" customFormat="1" ht="32.4" customHeight="1">
      <c r="A24" s="32">
        <v>6</v>
      </c>
      <c r="B24" s="111"/>
      <c r="C24" s="27" t="s">
        <v>26</v>
      </c>
      <c r="D24" s="109"/>
      <c r="E24" s="33" t="s">
        <v>22</v>
      </c>
      <c r="F24" s="33">
        <f>(F19+F20-F21)*0.2</f>
        <v>0.67999999999999994</v>
      </c>
      <c r="G24" s="109"/>
      <c r="H24" s="33">
        <f t="shared" si="0"/>
        <v>16.32</v>
      </c>
      <c r="I24" s="41"/>
      <c r="J24" s="42">
        <f>I24*H24</f>
        <v>0</v>
      </c>
      <c r="K24" s="33"/>
    </row>
    <row r="25" spans="1:11" s="4" customFormat="1" ht="28.2" customHeight="1">
      <c r="A25" s="29">
        <v>7</v>
      </c>
      <c r="B25" s="111"/>
      <c r="C25" s="27" t="s">
        <v>27</v>
      </c>
      <c r="D25" s="109"/>
      <c r="E25" s="33" t="s">
        <v>28</v>
      </c>
      <c r="F25" s="33">
        <v>5</v>
      </c>
      <c r="G25" s="109"/>
      <c r="H25" s="33">
        <f t="shared" si="0"/>
        <v>120</v>
      </c>
      <c r="I25" s="41"/>
      <c r="J25" s="42">
        <f>I25*H25</f>
        <v>0</v>
      </c>
      <c r="K25" s="33"/>
    </row>
    <row r="26" spans="1:11" s="4" customFormat="1" ht="32.4" customHeight="1">
      <c r="A26" s="32">
        <v>8</v>
      </c>
      <c r="B26" s="111"/>
      <c r="C26" s="27" t="s">
        <v>29</v>
      </c>
      <c r="D26" s="109"/>
      <c r="E26" s="33" t="s">
        <v>28</v>
      </c>
      <c r="F26" s="33">
        <v>8.1999999999999993</v>
      </c>
      <c r="G26" s="109"/>
      <c r="H26" s="33">
        <f t="shared" si="0"/>
        <v>196.79999999999998</v>
      </c>
      <c r="I26" s="41"/>
      <c r="J26" s="42">
        <f>I26*H26</f>
        <v>0</v>
      </c>
      <c r="K26" s="33"/>
    </row>
    <row r="27" spans="1:11" s="4" customFormat="1">
      <c r="A27" s="32">
        <v>9</v>
      </c>
      <c r="B27" s="111"/>
      <c r="C27" s="27" t="s">
        <v>30</v>
      </c>
      <c r="D27" s="109"/>
      <c r="E27" s="33" t="s">
        <v>31</v>
      </c>
      <c r="F27" s="33">
        <v>17.600000000000001</v>
      </c>
      <c r="G27" s="109"/>
      <c r="H27" s="33">
        <f t="shared" si="0"/>
        <v>422.40000000000003</v>
      </c>
      <c r="I27" s="41"/>
      <c r="J27" s="42">
        <f>I27*H27</f>
        <v>0</v>
      </c>
      <c r="K27" s="33"/>
    </row>
    <row r="28" spans="1:11" s="4" customFormat="1">
      <c r="A28" s="32">
        <v>10</v>
      </c>
      <c r="B28" s="111"/>
      <c r="C28" s="27" t="s">
        <v>33</v>
      </c>
      <c r="D28" s="109"/>
      <c r="E28" s="33" t="s">
        <v>22</v>
      </c>
      <c r="F28" s="33">
        <f>F29+F30</f>
        <v>2.2560000000000002</v>
      </c>
      <c r="G28" s="109"/>
      <c r="H28" s="33">
        <f t="shared" si="0"/>
        <v>54.144000000000005</v>
      </c>
      <c r="I28" s="41"/>
      <c r="J28" s="42">
        <f>I28*H28</f>
        <v>0</v>
      </c>
      <c r="K28" s="33"/>
    </row>
    <row r="29" spans="1:11" s="4" customFormat="1">
      <c r="A29" s="32">
        <v>11</v>
      </c>
      <c r="B29" s="111"/>
      <c r="C29" s="27" t="s">
        <v>34</v>
      </c>
      <c r="D29" s="109"/>
      <c r="E29" s="33" t="s">
        <v>22</v>
      </c>
      <c r="F29" s="33">
        <v>0.36099999999999999</v>
      </c>
      <c r="G29" s="109"/>
      <c r="H29" s="33">
        <f t="shared" si="0"/>
        <v>8.6639999999999997</v>
      </c>
      <c r="I29" s="41"/>
      <c r="J29" s="42">
        <f t="shared" si="1"/>
        <v>0</v>
      </c>
      <c r="K29" s="33"/>
    </row>
    <row r="30" spans="1:11" s="4" customFormat="1">
      <c r="A30" s="32">
        <v>12</v>
      </c>
      <c r="B30" s="111"/>
      <c r="C30" s="27" t="s">
        <v>35</v>
      </c>
      <c r="D30" s="109"/>
      <c r="E30" s="33" t="s">
        <v>22</v>
      </c>
      <c r="F30" s="33">
        <v>1.895</v>
      </c>
      <c r="G30" s="109"/>
      <c r="H30" s="33">
        <f t="shared" si="0"/>
        <v>45.480000000000004</v>
      </c>
      <c r="I30" s="41"/>
      <c r="J30" s="42">
        <f>I30*H30</f>
        <v>0</v>
      </c>
      <c r="K30" s="33"/>
    </row>
    <row r="31" spans="1:11" s="4" customFormat="1" ht="32.25" customHeight="1">
      <c r="A31" s="29">
        <v>13</v>
      </c>
      <c r="B31" s="111"/>
      <c r="C31" s="27" t="s">
        <v>36</v>
      </c>
      <c r="D31" s="109"/>
      <c r="E31" s="33" t="s">
        <v>31</v>
      </c>
      <c r="F31" s="33">
        <f>F27</f>
        <v>17.600000000000001</v>
      </c>
      <c r="G31" s="109"/>
      <c r="H31" s="33">
        <f t="shared" si="0"/>
        <v>422.40000000000003</v>
      </c>
      <c r="I31" s="41"/>
      <c r="J31" s="42">
        <f t="shared" si="1"/>
        <v>0</v>
      </c>
      <c r="K31" s="33"/>
    </row>
    <row r="32" spans="1:11" s="4" customFormat="1">
      <c r="A32" s="90" t="s">
        <v>60</v>
      </c>
      <c r="B32" s="90"/>
      <c r="C32" s="90"/>
      <c r="D32" s="90"/>
      <c r="E32" s="90"/>
      <c r="F32" s="90"/>
      <c r="G32" s="90"/>
      <c r="H32" s="90"/>
      <c r="I32" s="90"/>
      <c r="J32" s="90"/>
      <c r="K32" s="90"/>
    </row>
    <row r="33" spans="1:11" s="4" customFormat="1" ht="27.6">
      <c r="A33" s="35">
        <v>14</v>
      </c>
      <c r="B33" s="112" t="s">
        <v>59</v>
      </c>
      <c r="C33" s="27" t="s">
        <v>79</v>
      </c>
      <c r="D33" s="95" t="e" vm="2">
        <v>#VALUE!</v>
      </c>
      <c r="E33" s="33" t="s">
        <v>22</v>
      </c>
      <c r="F33" s="35">
        <f>22*47*0.6</f>
        <v>620.4</v>
      </c>
      <c r="G33" s="95">
        <v>1</v>
      </c>
      <c r="H33" s="35">
        <f>F33*$G$33</f>
        <v>620.4</v>
      </c>
      <c r="I33" s="43"/>
      <c r="J33" s="42">
        <f t="shared" si="1"/>
        <v>0</v>
      </c>
      <c r="K33" s="35"/>
    </row>
    <row r="34" spans="1:11" s="4" customFormat="1">
      <c r="A34" s="36">
        <v>15</v>
      </c>
      <c r="B34" s="112"/>
      <c r="C34" s="27" t="s">
        <v>80</v>
      </c>
      <c r="D34" s="95"/>
      <c r="E34" s="33" t="s">
        <v>22</v>
      </c>
      <c r="F34" s="36">
        <f>F33*0.1</f>
        <v>62.04</v>
      </c>
      <c r="G34" s="95"/>
      <c r="H34" s="35">
        <f t="shared" ref="H34:H53" si="2">F34*$G$33</f>
        <v>62.04</v>
      </c>
      <c r="I34" s="44"/>
      <c r="J34" s="42">
        <f t="shared" si="1"/>
        <v>0</v>
      </c>
      <c r="K34" s="36"/>
    </row>
    <row r="35" spans="1:11" s="4" customFormat="1" ht="27.6">
      <c r="A35" s="35">
        <v>16</v>
      </c>
      <c r="B35" s="112"/>
      <c r="C35" s="27" t="s">
        <v>63</v>
      </c>
      <c r="D35" s="95"/>
      <c r="E35" s="33" t="s">
        <v>22</v>
      </c>
      <c r="F35" s="36">
        <f>F33</f>
        <v>620.4</v>
      </c>
      <c r="G35" s="95"/>
      <c r="H35" s="35">
        <f t="shared" si="2"/>
        <v>620.4</v>
      </c>
      <c r="I35" s="44"/>
      <c r="J35" s="42">
        <f t="shared" si="1"/>
        <v>0</v>
      </c>
      <c r="K35" s="36"/>
    </row>
    <row r="36" spans="1:11" s="4" customFormat="1">
      <c r="A36" s="36">
        <v>17</v>
      </c>
      <c r="B36" s="112"/>
      <c r="C36" s="27" t="s">
        <v>67</v>
      </c>
      <c r="D36" s="95"/>
      <c r="E36" s="33" t="s">
        <v>22</v>
      </c>
      <c r="F36" s="36">
        <f>F33*0.05</f>
        <v>31.02</v>
      </c>
      <c r="G36" s="95"/>
      <c r="H36" s="35">
        <f t="shared" si="2"/>
        <v>31.02</v>
      </c>
      <c r="I36" s="44"/>
      <c r="J36" s="42">
        <f t="shared" si="1"/>
        <v>0</v>
      </c>
      <c r="K36" s="36"/>
    </row>
    <row r="37" spans="1:11" s="4" customFormat="1">
      <c r="A37" s="35">
        <v>18</v>
      </c>
      <c r="B37" s="112"/>
      <c r="C37" s="27" t="s">
        <v>68</v>
      </c>
      <c r="D37" s="95"/>
      <c r="E37" s="33" t="s">
        <v>22</v>
      </c>
      <c r="F37" s="36">
        <f>F36+F35</f>
        <v>651.41999999999996</v>
      </c>
      <c r="G37" s="95"/>
      <c r="H37" s="35">
        <f t="shared" si="2"/>
        <v>651.41999999999996</v>
      </c>
      <c r="I37" s="44"/>
      <c r="J37" s="42">
        <f t="shared" si="1"/>
        <v>0</v>
      </c>
      <c r="K37" s="36"/>
    </row>
    <row r="38" spans="1:11" s="4" customFormat="1" ht="27.6">
      <c r="A38" s="36">
        <v>19</v>
      </c>
      <c r="B38" s="112"/>
      <c r="C38" s="27" t="s">
        <v>64</v>
      </c>
      <c r="D38" s="95"/>
      <c r="E38" s="36" t="s">
        <v>28</v>
      </c>
      <c r="F38" s="36">
        <f>21*46*1.1</f>
        <v>1062.6000000000001</v>
      </c>
      <c r="G38" s="95"/>
      <c r="H38" s="35">
        <f t="shared" si="2"/>
        <v>1062.6000000000001</v>
      </c>
      <c r="I38" s="44"/>
      <c r="J38" s="42">
        <f t="shared" si="1"/>
        <v>0</v>
      </c>
      <c r="K38" s="36"/>
    </row>
    <row r="39" spans="1:11" s="4" customFormat="1">
      <c r="A39" s="35">
        <v>20</v>
      </c>
      <c r="B39" s="112"/>
      <c r="C39" s="27" t="s">
        <v>65</v>
      </c>
      <c r="D39" s="95"/>
      <c r="E39" s="36" t="s">
        <v>32</v>
      </c>
      <c r="F39" s="36">
        <f>ROUNDUP(F38*6,0)</f>
        <v>6376</v>
      </c>
      <c r="G39" s="95"/>
      <c r="H39" s="35">
        <f t="shared" si="2"/>
        <v>6376</v>
      </c>
      <c r="I39" s="44"/>
      <c r="J39" s="42">
        <f t="shared" si="1"/>
        <v>0</v>
      </c>
      <c r="K39" s="36"/>
    </row>
    <row r="40" spans="1:11" s="4" customFormat="1">
      <c r="A40" s="36">
        <v>21</v>
      </c>
      <c r="B40" s="112"/>
      <c r="C40" s="27" t="s">
        <v>77</v>
      </c>
      <c r="D40" s="95"/>
      <c r="E40" s="36" t="s">
        <v>28</v>
      </c>
      <c r="F40" s="36">
        <f>21*46*1.1</f>
        <v>1062.6000000000001</v>
      </c>
      <c r="G40" s="95"/>
      <c r="H40" s="35">
        <f t="shared" si="2"/>
        <v>1062.6000000000001</v>
      </c>
      <c r="I40" s="44"/>
      <c r="J40" s="42">
        <f t="shared" si="1"/>
        <v>0</v>
      </c>
      <c r="K40" s="36"/>
    </row>
    <row r="41" spans="1:11" s="4" customFormat="1" ht="51" customHeight="1">
      <c r="A41" s="35">
        <v>22</v>
      </c>
      <c r="B41" s="112"/>
      <c r="C41" s="27" t="s">
        <v>81</v>
      </c>
      <c r="D41" s="95"/>
      <c r="E41" s="33" t="s">
        <v>22</v>
      </c>
      <c r="F41" s="36">
        <f>21*47*0.3</f>
        <v>296.09999999999997</v>
      </c>
      <c r="G41" s="95"/>
      <c r="H41" s="35">
        <f t="shared" si="2"/>
        <v>296.09999999999997</v>
      </c>
      <c r="I41" s="44"/>
      <c r="J41" s="42">
        <f t="shared" si="1"/>
        <v>0</v>
      </c>
      <c r="K41" s="36"/>
    </row>
    <row r="42" spans="1:11" s="4" customFormat="1" ht="27.6">
      <c r="A42" s="36">
        <v>23</v>
      </c>
      <c r="B42" s="112"/>
      <c r="C42" s="27" t="s">
        <v>66</v>
      </c>
      <c r="D42" s="95"/>
      <c r="E42" s="33" t="s">
        <v>22</v>
      </c>
      <c r="F42" s="36">
        <f>F41*1.1</f>
        <v>325.70999999999998</v>
      </c>
      <c r="G42" s="95"/>
      <c r="H42" s="35">
        <f t="shared" si="2"/>
        <v>325.70999999999998</v>
      </c>
      <c r="I42" s="44"/>
      <c r="J42" s="42">
        <f t="shared" si="1"/>
        <v>0</v>
      </c>
      <c r="K42" s="36"/>
    </row>
    <row r="43" spans="1:11" s="4" customFormat="1" ht="27.6">
      <c r="A43" s="35">
        <v>24</v>
      </c>
      <c r="B43" s="112"/>
      <c r="C43" s="27" t="s">
        <v>82</v>
      </c>
      <c r="D43" s="95"/>
      <c r="E43" s="50" t="s">
        <v>22</v>
      </c>
      <c r="F43" s="36">
        <v>4</v>
      </c>
      <c r="G43" s="95"/>
      <c r="H43" s="35">
        <f t="shared" ref="H43" si="3">F43*$G$33</f>
        <v>4</v>
      </c>
      <c r="I43" s="44"/>
      <c r="J43" s="42">
        <f t="shared" ref="J43:J44" si="4">I43*H43</f>
        <v>0</v>
      </c>
      <c r="K43" s="36"/>
    </row>
    <row r="44" spans="1:11" s="4" customFormat="1">
      <c r="A44" s="36">
        <v>25</v>
      </c>
      <c r="B44" s="112"/>
      <c r="C44" s="27" t="s">
        <v>83</v>
      </c>
      <c r="D44" s="95"/>
      <c r="E44" s="36" t="s">
        <v>32</v>
      </c>
      <c r="F44" s="36">
        <f>21*47*10</f>
        <v>9870</v>
      </c>
      <c r="G44" s="95"/>
      <c r="H44" s="35">
        <f>G33*F44</f>
        <v>9870</v>
      </c>
      <c r="I44" s="44"/>
      <c r="J44" s="42">
        <f t="shared" si="4"/>
        <v>0</v>
      </c>
      <c r="K44" s="36"/>
    </row>
    <row r="45" spans="1:11" s="4" customFormat="1" ht="27.6">
      <c r="A45" s="35">
        <v>26</v>
      </c>
      <c r="B45" s="112"/>
      <c r="C45" s="27" t="s">
        <v>69</v>
      </c>
      <c r="D45" s="95"/>
      <c r="E45" s="36" t="s">
        <v>22</v>
      </c>
      <c r="F45" s="36">
        <f>21*47*0.1</f>
        <v>98.7</v>
      </c>
      <c r="G45" s="95"/>
      <c r="H45" s="35">
        <f t="shared" si="2"/>
        <v>98.7</v>
      </c>
      <c r="I45" s="44"/>
      <c r="J45" s="42">
        <f t="shared" si="1"/>
        <v>0</v>
      </c>
      <c r="K45" s="36"/>
    </row>
    <row r="46" spans="1:11" s="4" customFormat="1" ht="27.6">
      <c r="A46" s="36">
        <v>27</v>
      </c>
      <c r="B46" s="112"/>
      <c r="C46" s="27" t="s">
        <v>70</v>
      </c>
      <c r="D46" s="95"/>
      <c r="E46" s="36" t="s">
        <v>22</v>
      </c>
      <c r="F46" s="36">
        <f>21*47*0.1</f>
        <v>98.7</v>
      </c>
      <c r="G46" s="95"/>
      <c r="H46" s="35">
        <f t="shared" si="2"/>
        <v>98.7</v>
      </c>
      <c r="I46" s="44"/>
      <c r="J46" s="42">
        <f t="shared" si="1"/>
        <v>0</v>
      </c>
      <c r="K46" s="36"/>
    </row>
    <row r="47" spans="1:11" s="4" customFormat="1" ht="27.6">
      <c r="A47" s="35">
        <v>28</v>
      </c>
      <c r="B47" s="112"/>
      <c r="C47" s="27" t="s">
        <v>78</v>
      </c>
      <c r="D47" s="95"/>
      <c r="E47" s="36" t="s">
        <v>22</v>
      </c>
      <c r="F47" s="36">
        <v>4</v>
      </c>
      <c r="G47" s="95"/>
      <c r="H47" s="35">
        <f t="shared" si="2"/>
        <v>4</v>
      </c>
      <c r="I47" s="44"/>
      <c r="J47" s="42">
        <f t="shared" si="1"/>
        <v>0</v>
      </c>
      <c r="K47" s="36"/>
    </row>
    <row r="48" spans="1:11" s="4" customFormat="1" ht="27.6">
      <c r="A48" s="36">
        <v>29</v>
      </c>
      <c r="B48" s="112"/>
      <c r="C48" s="27" t="s">
        <v>71</v>
      </c>
      <c r="D48" s="95"/>
      <c r="E48" s="36" t="s">
        <v>31</v>
      </c>
      <c r="F48" s="36">
        <f>F50</f>
        <v>31149.72</v>
      </c>
      <c r="G48" s="95"/>
      <c r="H48" s="35">
        <f t="shared" si="2"/>
        <v>31149.72</v>
      </c>
      <c r="I48" s="44"/>
      <c r="J48" s="42">
        <f t="shared" si="1"/>
        <v>0</v>
      </c>
      <c r="K48" s="36"/>
    </row>
    <row r="49" spans="1:255" s="4" customFormat="1" ht="27.6">
      <c r="A49" s="35">
        <v>30</v>
      </c>
      <c r="B49" s="112"/>
      <c r="C49" s="27" t="s">
        <v>72</v>
      </c>
      <c r="D49" s="95"/>
      <c r="E49" s="36" t="s">
        <v>31</v>
      </c>
      <c r="F49" s="36">
        <v>10</v>
      </c>
      <c r="G49" s="95"/>
      <c r="H49" s="35">
        <f t="shared" si="2"/>
        <v>10</v>
      </c>
      <c r="I49" s="44"/>
      <c r="J49" s="42">
        <f t="shared" si="1"/>
        <v>0</v>
      </c>
      <c r="K49" s="36"/>
    </row>
    <row r="50" spans="1:255" s="4" customFormat="1">
      <c r="A50" s="36">
        <v>31</v>
      </c>
      <c r="B50" s="112"/>
      <c r="C50" s="27" t="s">
        <v>73</v>
      </c>
      <c r="D50" s="95"/>
      <c r="E50" s="36" t="s">
        <v>31</v>
      </c>
      <c r="F50" s="36">
        <f>21*47*1.578*20</f>
        <v>31149.72</v>
      </c>
      <c r="G50" s="95"/>
      <c r="H50" s="35">
        <f t="shared" si="2"/>
        <v>31149.72</v>
      </c>
      <c r="I50" s="44"/>
      <c r="J50" s="42">
        <f t="shared" si="1"/>
        <v>0</v>
      </c>
      <c r="K50" s="36"/>
    </row>
    <row r="51" spans="1:255" s="4" customFormat="1" ht="27.6">
      <c r="A51" s="35">
        <v>32</v>
      </c>
      <c r="B51" s="112"/>
      <c r="C51" s="27" t="s">
        <v>75</v>
      </c>
      <c r="D51" s="95"/>
      <c r="E51" s="36" t="s">
        <v>22</v>
      </c>
      <c r="F51" s="36">
        <f>21*47*0.2</f>
        <v>197.4</v>
      </c>
      <c r="G51" s="95"/>
      <c r="H51" s="35">
        <f t="shared" si="2"/>
        <v>197.4</v>
      </c>
      <c r="I51" s="44"/>
      <c r="J51" s="42">
        <f t="shared" si="1"/>
        <v>0</v>
      </c>
      <c r="K51" s="36"/>
    </row>
    <row r="52" spans="1:255" s="4" customFormat="1" ht="27.6">
      <c r="A52" s="36">
        <v>33</v>
      </c>
      <c r="B52" s="112"/>
      <c r="C52" s="27" t="s">
        <v>74</v>
      </c>
      <c r="D52" s="95"/>
      <c r="E52" s="36" t="s">
        <v>22</v>
      </c>
      <c r="F52" s="36">
        <f>F51</f>
        <v>197.4</v>
      </c>
      <c r="G52" s="95"/>
      <c r="H52" s="35">
        <f t="shared" si="2"/>
        <v>197.4</v>
      </c>
      <c r="I52" s="44"/>
      <c r="J52" s="42">
        <f t="shared" si="1"/>
        <v>0</v>
      </c>
      <c r="K52" s="36"/>
    </row>
    <row r="53" spans="1:255" s="4" customFormat="1" ht="27.6">
      <c r="A53" s="35">
        <v>34</v>
      </c>
      <c r="B53" s="112"/>
      <c r="C53" s="34" t="s">
        <v>76</v>
      </c>
      <c r="D53" s="95"/>
      <c r="E53" s="48" t="s">
        <v>28</v>
      </c>
      <c r="F53" s="48">
        <f>21*47</f>
        <v>987</v>
      </c>
      <c r="G53" s="95"/>
      <c r="H53" s="35">
        <f t="shared" si="2"/>
        <v>987</v>
      </c>
      <c r="I53" s="49"/>
      <c r="J53" s="42">
        <f t="shared" si="1"/>
        <v>0</v>
      </c>
      <c r="K53" s="36"/>
    </row>
    <row r="54" spans="1:255" s="4" customFormat="1">
      <c r="A54" s="90" t="s">
        <v>38</v>
      </c>
      <c r="B54" s="90"/>
      <c r="C54" s="90"/>
      <c r="D54" s="90"/>
      <c r="E54" s="90"/>
      <c r="F54" s="90"/>
      <c r="G54" s="90"/>
      <c r="H54" s="90"/>
      <c r="I54" s="90"/>
      <c r="J54" s="45"/>
      <c r="K54" s="37"/>
    </row>
    <row r="55" spans="1:255" s="4" customFormat="1" ht="27.6">
      <c r="A55" s="36">
        <v>35</v>
      </c>
      <c r="B55" s="28"/>
      <c r="C55" s="27" t="s">
        <v>97</v>
      </c>
      <c r="D55" s="46"/>
      <c r="E55" s="38" t="s">
        <v>37</v>
      </c>
      <c r="F55" s="91">
        <v>1</v>
      </c>
      <c r="G55" s="92"/>
      <c r="H55" s="93"/>
      <c r="I55" s="49"/>
      <c r="J55" s="42">
        <f>I55*F55</f>
        <v>0</v>
      </c>
      <c r="K55" s="37"/>
    </row>
    <row r="56" spans="1:255" s="4" customFormat="1" ht="27.6">
      <c r="A56" s="36">
        <v>36</v>
      </c>
      <c r="B56" s="28"/>
      <c r="C56" s="27" t="s">
        <v>61</v>
      </c>
      <c r="D56" s="46"/>
      <c r="E56" s="38" t="s">
        <v>37</v>
      </c>
      <c r="F56" s="91">
        <v>1</v>
      </c>
      <c r="G56" s="92"/>
      <c r="H56" s="93"/>
      <c r="I56" s="49"/>
      <c r="J56" s="42">
        <f>I56*F56</f>
        <v>0</v>
      </c>
      <c r="K56" s="37"/>
    </row>
    <row r="57" spans="1:255" s="4" customFormat="1">
      <c r="A57" s="36">
        <v>37</v>
      </c>
      <c r="B57" s="47"/>
      <c r="C57" s="27" t="s">
        <v>62</v>
      </c>
      <c r="D57" s="46"/>
      <c r="E57" s="38" t="s">
        <v>37</v>
      </c>
      <c r="F57" s="91">
        <v>1</v>
      </c>
      <c r="G57" s="92"/>
      <c r="H57" s="93"/>
      <c r="I57" s="44"/>
      <c r="J57" s="42">
        <f>I57*F57</f>
        <v>0</v>
      </c>
      <c r="K57" s="37"/>
    </row>
    <row r="58" spans="1:255">
      <c r="A58" s="107" t="s">
        <v>39</v>
      </c>
      <c r="B58" s="107"/>
      <c r="C58" s="107"/>
      <c r="D58" s="107"/>
      <c r="E58" s="113">
        <f>SUM(J19:J57)</f>
        <v>0</v>
      </c>
      <c r="F58" s="114"/>
      <c r="G58" s="114"/>
      <c r="H58" s="114"/>
      <c r="I58" s="114"/>
      <c r="J58" s="115"/>
      <c r="K58" s="7"/>
    </row>
    <row r="59" spans="1:255" ht="51" customHeight="1">
      <c r="A59" s="104" t="s">
        <v>93</v>
      </c>
      <c r="B59" s="104"/>
      <c r="C59" s="104"/>
      <c r="D59" s="104"/>
      <c r="E59" s="104"/>
      <c r="F59" s="104"/>
      <c r="G59" s="104"/>
      <c r="H59" s="104"/>
      <c r="I59" s="104"/>
      <c r="J59" s="55"/>
      <c r="K59" s="55"/>
    </row>
    <row r="60" spans="1:255" ht="24" customHeight="1">
      <c r="A60" s="51" t="s">
        <v>85</v>
      </c>
      <c r="B60" s="52"/>
      <c r="C60" s="53"/>
      <c r="D60" s="53"/>
      <c r="E60" s="53"/>
      <c r="F60" s="53"/>
      <c r="G60" s="52"/>
      <c r="H60" s="53"/>
      <c r="I60" s="54"/>
      <c r="J60" s="55"/>
      <c r="K60" s="55"/>
    </row>
    <row r="62" spans="1:255" s="6" customFormat="1" ht="89.25" customHeight="1">
      <c r="A62" s="138" t="s">
        <v>86</v>
      </c>
      <c r="B62" s="98"/>
      <c r="C62" s="98"/>
      <c r="D62" s="98"/>
      <c r="E62" s="98"/>
      <c r="F62" s="98"/>
      <c r="G62" s="98"/>
      <c r="H62" s="98"/>
      <c r="I62" s="98"/>
      <c r="J62" s="98"/>
      <c r="K62" s="98"/>
      <c r="L62" s="9"/>
      <c r="M62" s="9"/>
      <c r="N62" s="10"/>
      <c r="O62" s="10"/>
      <c r="P62" s="10"/>
      <c r="Q62" s="10"/>
      <c r="R62" s="10"/>
      <c r="S62" s="10"/>
      <c r="T62" s="10"/>
      <c r="U62" s="10"/>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c r="AY62" s="11"/>
      <c r="AZ62" s="11"/>
      <c r="BA62" s="11"/>
      <c r="BB62" s="11"/>
      <c r="BC62" s="11"/>
      <c r="BD62" s="11"/>
      <c r="BE62" s="11"/>
      <c r="BF62" s="11"/>
      <c r="BG62" s="11"/>
      <c r="BH62" s="11"/>
      <c r="BI62" s="11"/>
      <c r="BJ62" s="11"/>
      <c r="BK62" s="11"/>
      <c r="BL62" s="11"/>
      <c r="BM62" s="11"/>
      <c r="BN62" s="11"/>
      <c r="BO62" s="11"/>
      <c r="BP62" s="11"/>
      <c r="BQ62" s="11"/>
      <c r="BR62" s="11"/>
      <c r="BS62" s="11"/>
      <c r="BT62" s="11"/>
      <c r="BU62" s="11"/>
      <c r="BV62" s="11"/>
      <c r="BW62" s="11"/>
      <c r="BX62" s="11"/>
      <c r="BY62" s="11"/>
      <c r="BZ62" s="11"/>
      <c r="CA62" s="11"/>
      <c r="CB62" s="11"/>
      <c r="CC62" s="11"/>
      <c r="CD62" s="11"/>
      <c r="CE62" s="11"/>
      <c r="CF62" s="11"/>
      <c r="CG62" s="11"/>
      <c r="CH62" s="11"/>
      <c r="CI62" s="11"/>
      <c r="CJ62" s="11"/>
      <c r="CK62" s="11"/>
      <c r="CL62" s="11"/>
      <c r="CM62" s="11"/>
      <c r="CN62" s="11"/>
      <c r="CO62" s="11"/>
      <c r="CP62" s="11"/>
      <c r="CQ62" s="11"/>
      <c r="CR62" s="11"/>
      <c r="CS62" s="11"/>
      <c r="CT62" s="11"/>
      <c r="CU62" s="11"/>
      <c r="CV62" s="11"/>
      <c r="CW62" s="11"/>
      <c r="CX62" s="11"/>
      <c r="CY62" s="11"/>
      <c r="CZ62" s="11"/>
      <c r="DA62" s="11"/>
      <c r="DB62" s="11"/>
      <c r="DC62" s="11"/>
      <c r="DD62" s="11"/>
      <c r="DE62" s="11"/>
      <c r="DF62" s="11"/>
      <c r="DG62" s="11"/>
      <c r="DH62" s="11"/>
      <c r="DI62" s="11"/>
      <c r="DJ62" s="11"/>
      <c r="DK62" s="11"/>
      <c r="DL62" s="11"/>
      <c r="DM62" s="11"/>
      <c r="DN62" s="11"/>
      <c r="DO62" s="11"/>
      <c r="DP62" s="11"/>
      <c r="DQ62" s="11"/>
      <c r="DR62" s="11"/>
      <c r="DS62" s="11"/>
      <c r="DT62" s="11"/>
      <c r="DU62" s="11"/>
      <c r="DV62" s="11"/>
      <c r="DW62" s="11"/>
      <c r="DX62" s="11"/>
      <c r="DY62" s="11"/>
      <c r="DZ62" s="11"/>
      <c r="EA62" s="11"/>
      <c r="EB62" s="11"/>
      <c r="EC62" s="11"/>
      <c r="ED62" s="11"/>
      <c r="EE62" s="11"/>
      <c r="EF62" s="11"/>
      <c r="EG62" s="11"/>
      <c r="EH62" s="11"/>
      <c r="EI62" s="11"/>
      <c r="EJ62" s="11"/>
      <c r="EK62" s="11"/>
      <c r="EL62" s="11"/>
      <c r="EM62" s="11"/>
      <c r="EN62" s="11"/>
      <c r="EO62" s="11"/>
      <c r="EP62" s="11"/>
      <c r="EQ62" s="11"/>
      <c r="ER62" s="11"/>
      <c r="ES62" s="11"/>
      <c r="ET62" s="11"/>
      <c r="EU62" s="11"/>
      <c r="EV62" s="11"/>
      <c r="EW62" s="11"/>
      <c r="EX62" s="11"/>
      <c r="EY62" s="11"/>
      <c r="EZ62" s="11"/>
      <c r="FA62" s="11"/>
      <c r="FB62" s="11"/>
      <c r="FC62" s="11"/>
      <c r="FD62" s="11"/>
      <c r="FE62" s="11"/>
      <c r="FF62" s="11"/>
      <c r="FG62" s="11"/>
      <c r="FH62" s="11"/>
      <c r="FI62" s="11"/>
      <c r="FJ62" s="11"/>
      <c r="FK62" s="11"/>
      <c r="FL62" s="11"/>
      <c r="FM62" s="11"/>
      <c r="FN62" s="11"/>
      <c r="FO62" s="11"/>
      <c r="FP62" s="11"/>
      <c r="FQ62" s="11"/>
      <c r="FR62" s="11"/>
      <c r="FS62" s="11"/>
      <c r="FT62" s="11"/>
      <c r="FU62" s="11"/>
      <c r="FV62" s="11"/>
      <c r="FW62" s="11"/>
      <c r="FX62" s="11"/>
      <c r="FY62" s="11"/>
      <c r="FZ62" s="11"/>
      <c r="GA62" s="11"/>
      <c r="GB62" s="11"/>
      <c r="GC62" s="11"/>
      <c r="GD62" s="11"/>
      <c r="GE62" s="11"/>
      <c r="GF62" s="11"/>
      <c r="GG62" s="11"/>
      <c r="GH62" s="11"/>
      <c r="GI62" s="11"/>
      <c r="GJ62" s="11"/>
      <c r="GK62" s="11"/>
      <c r="GL62" s="11"/>
      <c r="GM62" s="11"/>
      <c r="GN62" s="11"/>
      <c r="GO62" s="11"/>
      <c r="GP62" s="11"/>
      <c r="GQ62" s="11"/>
      <c r="GR62" s="11"/>
      <c r="GS62" s="11"/>
      <c r="GT62" s="11"/>
      <c r="GU62" s="11"/>
      <c r="GV62" s="11"/>
      <c r="GW62" s="11"/>
      <c r="GX62" s="11"/>
      <c r="GY62" s="11"/>
      <c r="GZ62" s="11"/>
      <c r="HA62" s="11"/>
      <c r="HB62" s="11"/>
      <c r="HC62" s="11"/>
      <c r="HD62" s="11"/>
      <c r="HE62" s="11"/>
      <c r="HF62" s="11"/>
      <c r="HG62" s="11"/>
      <c r="HH62" s="11"/>
      <c r="HI62" s="11"/>
      <c r="HJ62" s="11"/>
      <c r="HK62" s="11"/>
      <c r="HL62" s="11"/>
      <c r="HM62" s="11"/>
      <c r="HN62" s="11"/>
      <c r="HO62" s="11"/>
      <c r="HP62" s="11"/>
      <c r="HQ62" s="11"/>
      <c r="HR62" s="11"/>
      <c r="HS62" s="11"/>
      <c r="HT62" s="11"/>
      <c r="HU62" s="11"/>
      <c r="HV62" s="11"/>
      <c r="HW62" s="11"/>
      <c r="HX62" s="11"/>
      <c r="HY62" s="11"/>
      <c r="HZ62" s="11"/>
      <c r="IA62" s="11"/>
      <c r="IB62" s="11"/>
      <c r="IC62" s="11"/>
      <c r="ID62" s="11"/>
      <c r="IE62" s="11"/>
      <c r="IF62" s="11"/>
      <c r="IG62" s="11"/>
      <c r="IH62" s="11"/>
      <c r="II62" s="11"/>
      <c r="IJ62" s="11"/>
      <c r="IK62" s="11"/>
      <c r="IL62" s="11"/>
      <c r="IM62" s="11"/>
      <c r="IN62" s="11"/>
      <c r="IO62" s="11"/>
      <c r="IP62" s="11"/>
      <c r="IQ62" s="11"/>
      <c r="IR62" s="11"/>
      <c r="IS62" s="11"/>
      <c r="IT62" s="11"/>
      <c r="IU62" s="11"/>
    </row>
    <row r="63" spans="1:255" s="6" customFormat="1" ht="41.4" customHeight="1">
      <c r="A63" s="99" t="s">
        <v>84</v>
      </c>
      <c r="B63" s="99"/>
      <c r="C63" s="99"/>
      <c r="D63" s="99"/>
      <c r="E63" s="99"/>
      <c r="F63" s="99"/>
      <c r="G63" s="99"/>
      <c r="H63" s="99"/>
      <c r="I63" s="99"/>
      <c r="J63" s="99"/>
      <c r="K63" s="99"/>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c r="AY63" s="11"/>
      <c r="AZ63" s="11"/>
      <c r="BA63" s="11"/>
      <c r="BB63" s="11"/>
      <c r="BC63" s="11"/>
      <c r="BD63" s="11"/>
      <c r="BE63" s="11"/>
      <c r="BF63" s="11"/>
      <c r="BG63" s="11"/>
      <c r="BH63" s="11"/>
      <c r="BI63" s="11"/>
      <c r="BJ63" s="11"/>
      <c r="BK63" s="11"/>
      <c r="BL63" s="11"/>
      <c r="BM63" s="11"/>
      <c r="BN63" s="11"/>
      <c r="BO63" s="11"/>
      <c r="BP63" s="11"/>
      <c r="BQ63" s="11"/>
      <c r="BR63" s="11"/>
      <c r="BS63" s="11"/>
      <c r="BT63" s="11"/>
      <c r="BU63" s="11"/>
      <c r="BV63" s="11"/>
      <c r="BW63" s="11"/>
      <c r="BX63" s="11"/>
      <c r="BY63" s="11"/>
      <c r="BZ63" s="11"/>
      <c r="CA63" s="11"/>
      <c r="CB63" s="11"/>
      <c r="CC63" s="11"/>
      <c r="CD63" s="11"/>
      <c r="CE63" s="11"/>
      <c r="CF63" s="11"/>
      <c r="CG63" s="11"/>
      <c r="CH63" s="11"/>
      <c r="CI63" s="11"/>
      <c r="CJ63" s="11"/>
      <c r="CK63" s="11"/>
      <c r="CL63" s="11"/>
      <c r="CM63" s="11"/>
      <c r="CN63" s="11"/>
      <c r="CO63" s="11"/>
      <c r="CP63" s="11"/>
      <c r="CQ63" s="11"/>
      <c r="CR63" s="11"/>
      <c r="CS63" s="11"/>
      <c r="CT63" s="11"/>
      <c r="CU63" s="11"/>
      <c r="CV63" s="11"/>
      <c r="CW63" s="11"/>
      <c r="CX63" s="11"/>
      <c r="CY63" s="11"/>
      <c r="CZ63" s="11"/>
      <c r="DA63" s="11"/>
      <c r="DB63" s="11"/>
      <c r="DC63" s="11"/>
      <c r="DD63" s="11"/>
      <c r="DE63" s="11"/>
      <c r="DF63" s="11"/>
      <c r="DG63" s="11"/>
      <c r="DH63" s="11"/>
      <c r="DI63" s="11"/>
      <c r="DJ63" s="11"/>
      <c r="DK63" s="11"/>
      <c r="DL63" s="11"/>
      <c r="DM63" s="11"/>
      <c r="DN63" s="11"/>
      <c r="DO63" s="11"/>
      <c r="DP63" s="11"/>
      <c r="DQ63" s="11"/>
      <c r="DR63" s="11"/>
      <c r="DS63" s="11"/>
      <c r="DT63" s="11"/>
      <c r="DU63" s="11"/>
      <c r="DV63" s="11"/>
      <c r="DW63" s="11"/>
      <c r="DX63" s="11"/>
      <c r="DY63" s="11"/>
      <c r="DZ63" s="11"/>
      <c r="EA63" s="11"/>
      <c r="EB63" s="11"/>
      <c r="EC63" s="11"/>
      <c r="ED63" s="11"/>
      <c r="EE63" s="11"/>
      <c r="EF63" s="11"/>
      <c r="EG63" s="11"/>
      <c r="EH63" s="11"/>
      <c r="EI63" s="11"/>
      <c r="EJ63" s="11"/>
      <c r="EK63" s="11"/>
      <c r="EL63" s="11"/>
      <c r="EM63" s="11"/>
      <c r="EN63" s="11"/>
      <c r="EO63" s="11"/>
      <c r="EP63" s="11"/>
      <c r="EQ63" s="11"/>
      <c r="ER63" s="11"/>
      <c r="ES63" s="11"/>
      <c r="ET63" s="11"/>
      <c r="EU63" s="11"/>
      <c r="EV63" s="11"/>
      <c r="EW63" s="11"/>
      <c r="EX63" s="11"/>
      <c r="EY63" s="11"/>
      <c r="EZ63" s="11"/>
      <c r="FA63" s="11"/>
      <c r="FB63" s="11"/>
      <c r="FC63" s="11"/>
      <c r="FD63" s="11"/>
      <c r="FE63" s="11"/>
      <c r="FF63" s="11"/>
      <c r="FG63" s="11"/>
      <c r="FH63" s="11"/>
      <c r="FI63" s="11"/>
      <c r="FJ63" s="11"/>
      <c r="FK63" s="11"/>
      <c r="FL63" s="11"/>
      <c r="FM63" s="11"/>
      <c r="FN63" s="11"/>
      <c r="FO63" s="11"/>
      <c r="FP63" s="11"/>
      <c r="FQ63" s="11"/>
      <c r="FR63" s="11"/>
      <c r="FS63" s="11"/>
      <c r="FT63" s="11"/>
      <c r="FU63" s="11"/>
      <c r="FV63" s="11"/>
      <c r="FW63" s="11"/>
      <c r="FX63" s="11"/>
      <c r="FY63" s="11"/>
      <c r="FZ63" s="11"/>
      <c r="GA63" s="11"/>
      <c r="GB63" s="11"/>
      <c r="GC63" s="11"/>
      <c r="GD63" s="11"/>
      <c r="GE63" s="11"/>
      <c r="GF63" s="11"/>
      <c r="GG63" s="11"/>
      <c r="GH63" s="11"/>
      <c r="GI63" s="11"/>
      <c r="GJ63" s="11"/>
      <c r="GK63" s="11"/>
      <c r="GL63" s="11"/>
      <c r="GM63" s="11"/>
      <c r="GN63" s="11"/>
      <c r="GO63" s="11"/>
      <c r="GP63" s="11"/>
      <c r="GQ63" s="11"/>
      <c r="GR63" s="11"/>
      <c r="GS63" s="11"/>
      <c r="GT63" s="11"/>
      <c r="GU63" s="11"/>
      <c r="GV63" s="11"/>
      <c r="GW63" s="11"/>
      <c r="GX63" s="11"/>
      <c r="GY63" s="11"/>
      <c r="GZ63" s="11"/>
      <c r="HA63" s="11"/>
      <c r="HB63" s="11"/>
      <c r="HC63" s="11"/>
      <c r="HD63" s="11"/>
      <c r="HE63" s="11"/>
      <c r="HF63" s="11"/>
      <c r="HG63" s="11"/>
      <c r="HH63" s="11"/>
      <c r="HI63" s="11"/>
      <c r="HJ63" s="11"/>
      <c r="HK63" s="11"/>
      <c r="HL63" s="11"/>
      <c r="HM63" s="11"/>
      <c r="HN63" s="11"/>
      <c r="HO63" s="11"/>
      <c r="HP63" s="11"/>
      <c r="HQ63" s="11"/>
      <c r="HR63" s="11"/>
      <c r="HS63" s="11"/>
      <c r="HT63" s="11"/>
      <c r="HU63" s="11"/>
      <c r="HV63" s="11"/>
      <c r="HW63" s="11"/>
      <c r="HX63" s="11"/>
      <c r="HY63" s="11"/>
      <c r="HZ63" s="11"/>
      <c r="IA63" s="11"/>
      <c r="IB63" s="11"/>
      <c r="IC63" s="11"/>
      <c r="ID63" s="11"/>
      <c r="IE63" s="11"/>
      <c r="IF63" s="11"/>
      <c r="IG63" s="11"/>
      <c r="IH63" s="11"/>
      <c r="II63" s="11"/>
      <c r="IJ63" s="11"/>
      <c r="IK63" s="11"/>
      <c r="IL63" s="11"/>
      <c r="IM63" s="11"/>
      <c r="IN63" s="11"/>
      <c r="IO63" s="11"/>
      <c r="IP63" s="11"/>
      <c r="IQ63" s="11"/>
      <c r="IR63" s="11"/>
      <c r="IS63" s="11"/>
      <c r="IT63" s="11"/>
      <c r="IU63" s="11"/>
    </row>
    <row r="64" spans="1:255" s="6" customFormat="1" ht="33" customHeight="1">
      <c r="A64" s="136" t="s">
        <v>104</v>
      </c>
      <c r="B64" s="136"/>
      <c r="C64" s="136"/>
      <c r="D64" s="136"/>
      <c r="E64" s="136"/>
      <c r="F64" s="136"/>
      <c r="G64" s="136"/>
      <c r="H64" s="136"/>
      <c r="I64" s="136"/>
      <c r="J64" s="136"/>
      <c r="K64" s="136"/>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c r="AY64" s="9"/>
      <c r="AZ64" s="9"/>
      <c r="BA64" s="9"/>
      <c r="BB64" s="9"/>
      <c r="BC64" s="9"/>
      <c r="BD64" s="9"/>
      <c r="BE64" s="9"/>
      <c r="BF64" s="9"/>
      <c r="BG64" s="9"/>
      <c r="BH64" s="9"/>
      <c r="BI64" s="9"/>
      <c r="BJ64" s="9"/>
      <c r="BK64" s="9"/>
      <c r="BL64" s="9"/>
      <c r="BM64" s="9"/>
      <c r="BN64" s="9"/>
      <c r="BO64" s="9"/>
      <c r="BP64" s="9"/>
      <c r="BQ64" s="9"/>
      <c r="BR64" s="9"/>
      <c r="BS64" s="9"/>
      <c r="BT64" s="9"/>
      <c r="BU64" s="9"/>
      <c r="BV64" s="9"/>
      <c r="BW64" s="9"/>
      <c r="BX64" s="9"/>
      <c r="BY64" s="9"/>
      <c r="BZ64" s="9"/>
      <c r="CA64" s="9"/>
      <c r="CB64" s="9"/>
      <c r="CC64" s="9"/>
      <c r="CD64" s="9"/>
      <c r="CE64" s="9"/>
      <c r="CF64" s="9"/>
      <c r="CG64" s="9"/>
      <c r="CH64" s="9"/>
      <c r="CI64" s="9"/>
      <c r="CJ64" s="9"/>
      <c r="CK64" s="9"/>
      <c r="CL64" s="9"/>
      <c r="CM64" s="9"/>
      <c r="CN64" s="9"/>
      <c r="CO64" s="9"/>
      <c r="CP64" s="9"/>
      <c r="CQ64" s="9"/>
      <c r="CR64" s="9"/>
      <c r="CS64" s="9"/>
      <c r="CT64" s="9"/>
      <c r="CU64" s="9"/>
      <c r="CV64" s="9"/>
      <c r="CW64" s="9"/>
      <c r="CX64" s="9"/>
      <c r="CY64" s="9"/>
      <c r="CZ64" s="9"/>
      <c r="DA64" s="9"/>
      <c r="DB64" s="9"/>
      <c r="DC64" s="9"/>
      <c r="DD64" s="9"/>
      <c r="DE64" s="9"/>
      <c r="DF64" s="9"/>
      <c r="DG64" s="9"/>
      <c r="DH64" s="9"/>
      <c r="DI64" s="9"/>
      <c r="DJ64" s="9"/>
      <c r="DK64" s="9"/>
      <c r="DL64" s="9"/>
      <c r="DM64" s="9"/>
      <c r="DN64" s="9"/>
      <c r="DO64" s="9"/>
      <c r="DP64" s="9"/>
      <c r="DQ64" s="9"/>
      <c r="DR64" s="9"/>
      <c r="DS64" s="9"/>
      <c r="DT64" s="9"/>
      <c r="DU64" s="9"/>
      <c r="DV64" s="9"/>
      <c r="DW64" s="9"/>
      <c r="DX64" s="9"/>
      <c r="DY64" s="9"/>
      <c r="DZ64" s="9"/>
      <c r="EA64" s="9"/>
      <c r="EB64" s="9"/>
      <c r="EC64" s="9"/>
      <c r="ED64" s="9"/>
      <c r="EE64" s="9"/>
      <c r="EF64" s="9"/>
      <c r="EG64" s="9"/>
      <c r="EH64" s="9"/>
      <c r="EI64" s="9"/>
      <c r="EJ64" s="9"/>
      <c r="EK64" s="9"/>
      <c r="EL64" s="9"/>
      <c r="EM64" s="9"/>
      <c r="EN64" s="9"/>
      <c r="EO64" s="9"/>
      <c r="EP64" s="9"/>
      <c r="EQ64" s="9"/>
      <c r="ER64" s="9"/>
      <c r="ES64" s="9"/>
      <c r="ET64" s="9"/>
      <c r="EU64" s="9"/>
      <c r="EV64" s="9"/>
      <c r="EW64" s="9"/>
      <c r="EX64" s="9"/>
      <c r="EY64" s="9"/>
      <c r="EZ64" s="9"/>
      <c r="FA64" s="9"/>
      <c r="FB64" s="9"/>
      <c r="FC64" s="9"/>
      <c r="FD64" s="9"/>
      <c r="FE64" s="9"/>
      <c r="FF64" s="9"/>
      <c r="FG64" s="9"/>
      <c r="FH64" s="9"/>
      <c r="FI64" s="9"/>
      <c r="FJ64" s="9"/>
      <c r="FK64" s="9"/>
      <c r="FL64" s="9"/>
      <c r="FM64" s="9"/>
      <c r="FN64" s="9"/>
      <c r="FO64" s="9"/>
      <c r="FP64" s="9"/>
      <c r="FQ64" s="9"/>
      <c r="FR64" s="9"/>
      <c r="FS64" s="9"/>
      <c r="FT64" s="9"/>
      <c r="FU64" s="9"/>
      <c r="FV64" s="9"/>
      <c r="FW64" s="9"/>
      <c r="FX64" s="9"/>
      <c r="FY64" s="9"/>
      <c r="FZ64" s="9"/>
      <c r="GA64" s="9"/>
      <c r="GB64" s="9"/>
      <c r="GC64" s="9"/>
      <c r="GD64" s="9"/>
      <c r="GE64" s="9"/>
      <c r="GF64" s="9"/>
      <c r="GG64" s="9"/>
      <c r="GH64" s="9"/>
      <c r="GI64" s="9"/>
      <c r="GJ64" s="9"/>
      <c r="GK64" s="9"/>
      <c r="GL64" s="9"/>
      <c r="GM64" s="9"/>
      <c r="GN64" s="9"/>
      <c r="GO64" s="9"/>
      <c r="GP64" s="9"/>
      <c r="GQ64" s="9"/>
      <c r="GR64" s="9"/>
      <c r="GS64" s="9"/>
      <c r="GT64" s="9"/>
      <c r="GU64" s="9"/>
      <c r="GV64" s="9"/>
      <c r="GW64" s="9"/>
      <c r="GX64" s="9"/>
      <c r="GY64" s="9"/>
      <c r="GZ64" s="9"/>
      <c r="HA64" s="9"/>
      <c r="HB64" s="9"/>
      <c r="HC64" s="9"/>
      <c r="HD64" s="9"/>
      <c r="HE64" s="9"/>
      <c r="HF64" s="9"/>
      <c r="HG64" s="9"/>
      <c r="HH64" s="9"/>
      <c r="HI64" s="9"/>
      <c r="HJ64" s="9"/>
      <c r="HK64" s="9"/>
      <c r="HL64" s="9"/>
      <c r="HM64" s="9"/>
      <c r="HN64" s="9"/>
      <c r="HO64" s="9"/>
      <c r="HP64" s="9"/>
      <c r="HQ64" s="9"/>
      <c r="HR64" s="9"/>
      <c r="HS64" s="9"/>
      <c r="HT64" s="9"/>
      <c r="HU64" s="9"/>
      <c r="HV64" s="9"/>
      <c r="HW64" s="9"/>
      <c r="HX64" s="9"/>
      <c r="HY64" s="9"/>
      <c r="HZ64" s="9"/>
      <c r="IA64" s="9"/>
      <c r="IB64" s="9"/>
      <c r="IC64" s="9"/>
      <c r="ID64" s="9"/>
      <c r="IE64" s="9"/>
      <c r="IF64" s="9"/>
      <c r="IG64" s="9"/>
      <c r="IH64" s="9"/>
      <c r="II64" s="9"/>
      <c r="IJ64" s="9"/>
      <c r="IK64" s="9"/>
      <c r="IL64" s="9"/>
      <c r="IM64" s="9"/>
      <c r="IN64" s="9"/>
      <c r="IO64" s="9"/>
      <c r="IP64" s="9"/>
      <c r="IQ64" s="9"/>
      <c r="IR64" s="9"/>
      <c r="IS64" s="9"/>
      <c r="IT64" s="9"/>
      <c r="IU64" s="9"/>
    </row>
    <row r="65" spans="1:255" s="6" customFormat="1" ht="27.6" customHeight="1">
      <c r="A65" s="100" t="s">
        <v>106</v>
      </c>
      <c r="B65" s="101"/>
      <c r="C65" s="101"/>
      <c r="D65" s="101"/>
      <c r="E65" s="101"/>
      <c r="F65" s="101"/>
      <c r="G65" s="101"/>
      <c r="H65" s="101"/>
      <c r="I65" s="101"/>
      <c r="J65" s="101"/>
      <c r="K65" s="101"/>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9"/>
      <c r="BA65" s="9"/>
      <c r="BB65" s="9"/>
      <c r="BC65" s="9"/>
      <c r="BD65" s="9"/>
      <c r="BE65" s="9"/>
      <c r="BF65" s="9"/>
      <c r="BG65" s="9"/>
      <c r="BH65" s="9"/>
      <c r="BI65" s="9"/>
      <c r="BJ65" s="9"/>
      <c r="BK65" s="9"/>
      <c r="BL65" s="9"/>
      <c r="BM65" s="9"/>
      <c r="BN65" s="9"/>
      <c r="BO65" s="9"/>
      <c r="BP65" s="9"/>
      <c r="BQ65" s="9"/>
      <c r="BR65" s="9"/>
      <c r="BS65" s="9"/>
      <c r="BT65" s="9"/>
      <c r="BU65" s="9"/>
      <c r="BV65" s="9"/>
      <c r="BW65" s="9"/>
      <c r="BX65" s="9"/>
      <c r="BY65" s="9"/>
      <c r="BZ65" s="9"/>
      <c r="CA65" s="9"/>
      <c r="CB65" s="9"/>
      <c r="CC65" s="9"/>
      <c r="CD65" s="9"/>
      <c r="CE65" s="9"/>
      <c r="CF65" s="9"/>
      <c r="CG65" s="9"/>
      <c r="CH65" s="9"/>
      <c r="CI65" s="9"/>
      <c r="CJ65" s="9"/>
      <c r="CK65" s="9"/>
      <c r="CL65" s="9"/>
      <c r="CM65" s="9"/>
      <c r="CN65" s="9"/>
      <c r="CO65" s="9"/>
      <c r="CP65" s="9"/>
      <c r="CQ65" s="9"/>
      <c r="CR65" s="9"/>
      <c r="CS65" s="9"/>
      <c r="CT65" s="9"/>
      <c r="CU65" s="9"/>
      <c r="CV65" s="9"/>
      <c r="CW65" s="9"/>
      <c r="CX65" s="9"/>
      <c r="CY65" s="9"/>
      <c r="CZ65" s="9"/>
      <c r="DA65" s="9"/>
      <c r="DB65" s="9"/>
      <c r="DC65" s="9"/>
      <c r="DD65" s="9"/>
      <c r="DE65" s="9"/>
      <c r="DF65" s="9"/>
      <c r="DG65" s="9"/>
      <c r="DH65" s="9"/>
      <c r="DI65" s="9"/>
      <c r="DJ65" s="9"/>
      <c r="DK65" s="9"/>
      <c r="DL65" s="9"/>
      <c r="DM65" s="9"/>
      <c r="DN65" s="9"/>
      <c r="DO65" s="9"/>
      <c r="DP65" s="9"/>
      <c r="DQ65" s="9"/>
      <c r="DR65" s="9"/>
      <c r="DS65" s="9"/>
      <c r="DT65" s="9"/>
      <c r="DU65" s="9"/>
      <c r="DV65" s="9"/>
      <c r="DW65" s="9"/>
      <c r="DX65" s="9"/>
      <c r="DY65" s="9"/>
      <c r="DZ65" s="9"/>
      <c r="EA65" s="9"/>
      <c r="EB65" s="9"/>
      <c r="EC65" s="9"/>
      <c r="ED65" s="9"/>
      <c r="EE65" s="9"/>
      <c r="EF65" s="9"/>
      <c r="EG65" s="9"/>
      <c r="EH65" s="9"/>
      <c r="EI65" s="9"/>
      <c r="EJ65" s="9"/>
      <c r="EK65" s="9"/>
      <c r="EL65" s="9"/>
      <c r="EM65" s="9"/>
      <c r="EN65" s="9"/>
      <c r="EO65" s="9"/>
      <c r="EP65" s="9"/>
      <c r="EQ65" s="9"/>
      <c r="ER65" s="9"/>
      <c r="ES65" s="9"/>
      <c r="ET65" s="9"/>
      <c r="EU65" s="9"/>
      <c r="EV65" s="9"/>
      <c r="EW65" s="9"/>
      <c r="EX65" s="9"/>
      <c r="EY65" s="9"/>
      <c r="EZ65" s="9"/>
      <c r="FA65" s="9"/>
      <c r="FB65" s="9"/>
      <c r="FC65" s="9"/>
      <c r="FD65" s="9"/>
      <c r="FE65" s="9"/>
      <c r="FF65" s="9"/>
      <c r="FG65" s="9"/>
      <c r="FH65" s="9"/>
      <c r="FI65" s="9"/>
      <c r="FJ65" s="9"/>
      <c r="FK65" s="9"/>
      <c r="FL65" s="9"/>
      <c r="FM65" s="9"/>
      <c r="FN65" s="9"/>
      <c r="FO65" s="9"/>
      <c r="FP65" s="9"/>
      <c r="FQ65" s="9"/>
      <c r="FR65" s="9"/>
      <c r="FS65" s="9"/>
      <c r="FT65" s="9"/>
      <c r="FU65" s="9"/>
      <c r="FV65" s="9"/>
      <c r="FW65" s="9"/>
      <c r="FX65" s="9"/>
      <c r="FY65" s="9"/>
      <c r="FZ65" s="9"/>
      <c r="GA65" s="9"/>
      <c r="GB65" s="9"/>
      <c r="GC65" s="9"/>
      <c r="GD65" s="9"/>
      <c r="GE65" s="9"/>
      <c r="GF65" s="9"/>
      <c r="GG65" s="9"/>
      <c r="GH65" s="9"/>
      <c r="GI65" s="9"/>
      <c r="GJ65" s="9"/>
      <c r="GK65" s="9"/>
      <c r="GL65" s="9"/>
      <c r="GM65" s="9"/>
      <c r="GN65" s="9"/>
      <c r="GO65" s="9"/>
      <c r="GP65" s="9"/>
      <c r="GQ65" s="9"/>
      <c r="GR65" s="9"/>
      <c r="GS65" s="9"/>
      <c r="GT65" s="9"/>
      <c r="GU65" s="9"/>
      <c r="GV65" s="9"/>
      <c r="GW65" s="9"/>
      <c r="GX65" s="9"/>
      <c r="GY65" s="9"/>
      <c r="GZ65" s="9"/>
      <c r="HA65" s="9"/>
      <c r="HB65" s="9"/>
      <c r="HC65" s="9"/>
      <c r="HD65" s="9"/>
      <c r="HE65" s="9"/>
      <c r="HF65" s="9"/>
      <c r="HG65" s="9"/>
      <c r="HH65" s="9"/>
      <c r="HI65" s="9"/>
      <c r="HJ65" s="9"/>
      <c r="HK65" s="9"/>
      <c r="HL65" s="9"/>
      <c r="HM65" s="9"/>
      <c r="HN65" s="9"/>
      <c r="HO65" s="9"/>
      <c r="HP65" s="9"/>
      <c r="HQ65" s="9"/>
      <c r="HR65" s="9"/>
      <c r="HS65" s="9"/>
      <c r="HT65" s="9"/>
      <c r="HU65" s="9"/>
      <c r="HV65" s="9"/>
      <c r="HW65" s="9"/>
      <c r="HX65" s="9"/>
      <c r="HY65" s="9"/>
      <c r="HZ65" s="9"/>
      <c r="IA65" s="9"/>
      <c r="IB65" s="9"/>
      <c r="IC65" s="9"/>
      <c r="ID65" s="9"/>
      <c r="IE65" s="9"/>
      <c r="IF65" s="9"/>
      <c r="IG65" s="9"/>
      <c r="IH65" s="9"/>
      <c r="II65" s="9"/>
      <c r="IJ65" s="9"/>
      <c r="IK65" s="9"/>
      <c r="IL65" s="9"/>
      <c r="IM65" s="9"/>
      <c r="IN65" s="9"/>
      <c r="IO65" s="9"/>
      <c r="IP65" s="9"/>
      <c r="IQ65" s="9"/>
      <c r="IR65" s="9"/>
      <c r="IS65" s="9"/>
      <c r="IT65" s="9"/>
      <c r="IU65" s="9"/>
    </row>
    <row r="66" spans="1:255" s="60" customFormat="1" ht="24" customHeight="1">
      <c r="A66" s="102" t="s">
        <v>87</v>
      </c>
      <c r="B66" s="102"/>
      <c r="C66" s="102"/>
      <c r="D66" s="102"/>
      <c r="E66" s="56"/>
      <c r="F66" s="56"/>
      <c r="G66" s="57"/>
      <c r="H66" s="58"/>
      <c r="I66" s="58"/>
      <c r="J66" s="58"/>
      <c r="K66" s="59"/>
      <c r="L66" s="59"/>
    </row>
    <row r="67" spans="1:255" ht="24" customHeight="1">
      <c r="A67" s="102" t="s">
        <v>88</v>
      </c>
      <c r="B67" s="102"/>
      <c r="C67" s="102"/>
      <c r="D67" s="102"/>
      <c r="E67" s="102"/>
      <c r="F67" s="102"/>
      <c r="G67" s="102"/>
      <c r="H67" s="61"/>
      <c r="I67" s="61"/>
      <c r="J67" s="61"/>
      <c r="K67" s="61"/>
      <c r="L67" s="61"/>
    </row>
    <row r="68" spans="1:255" ht="24" customHeight="1">
      <c r="A68" s="102" t="s">
        <v>40</v>
      </c>
      <c r="B68" s="102"/>
      <c r="C68" s="102"/>
      <c r="D68" s="102"/>
      <c r="E68" s="102"/>
      <c r="F68" s="102"/>
      <c r="G68" s="102"/>
      <c r="H68" s="61"/>
      <c r="I68" s="61"/>
      <c r="J68" s="61"/>
      <c r="K68" s="61"/>
      <c r="L68" s="61"/>
    </row>
    <row r="69" spans="1:255" ht="24" customHeight="1">
      <c r="A69" s="103" t="s">
        <v>100</v>
      </c>
      <c r="B69" s="103"/>
      <c r="C69" s="103"/>
      <c r="D69" s="103"/>
      <c r="E69" s="103"/>
      <c r="F69" s="103"/>
      <c r="G69" s="103"/>
      <c r="H69" s="61"/>
      <c r="I69" s="61"/>
      <c r="J69" s="61"/>
      <c r="K69" s="61"/>
      <c r="L69" s="61"/>
    </row>
    <row r="70" spans="1:255" s="6" customFormat="1" ht="24" customHeight="1">
      <c r="A70" s="102" t="s">
        <v>89</v>
      </c>
      <c r="B70" s="102"/>
      <c r="C70" s="102"/>
      <c r="D70" s="102"/>
      <c r="E70" s="102"/>
      <c r="F70" s="102"/>
      <c r="G70" s="102"/>
      <c r="H70" s="61"/>
      <c r="I70" s="61"/>
      <c r="J70" s="61"/>
      <c r="K70" s="61"/>
      <c r="L70" s="61"/>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c r="AY70" s="9"/>
      <c r="AZ70" s="9"/>
      <c r="BA70" s="9"/>
      <c r="BB70" s="9"/>
      <c r="BC70" s="9"/>
      <c r="BD70" s="9"/>
      <c r="BE70" s="9"/>
      <c r="BF70" s="9"/>
      <c r="BG70" s="9"/>
      <c r="BH70" s="9"/>
      <c r="BI70" s="9"/>
      <c r="BJ70" s="9"/>
      <c r="BK70" s="9"/>
      <c r="BL70" s="9"/>
      <c r="BM70" s="9"/>
      <c r="BN70" s="9"/>
      <c r="BO70" s="9"/>
      <c r="BP70" s="9"/>
      <c r="BQ70" s="9"/>
      <c r="BR70" s="9"/>
      <c r="BS70" s="9"/>
      <c r="BT70" s="9"/>
      <c r="BU70" s="9"/>
      <c r="BV70" s="9"/>
      <c r="BW70" s="9"/>
      <c r="BX70" s="9"/>
      <c r="BY70" s="9"/>
      <c r="BZ70" s="9"/>
      <c r="CA70" s="9"/>
      <c r="CB70" s="9"/>
      <c r="CC70" s="9"/>
      <c r="CD70" s="9"/>
      <c r="CE70" s="9"/>
      <c r="CF70" s="9"/>
      <c r="CG70" s="9"/>
      <c r="CH70" s="9"/>
      <c r="CI70" s="9"/>
      <c r="CJ70" s="9"/>
      <c r="CK70" s="9"/>
      <c r="CL70" s="9"/>
      <c r="CM70" s="9"/>
      <c r="CN70" s="9"/>
      <c r="CO70" s="9"/>
      <c r="CP70" s="9"/>
      <c r="CQ70" s="9"/>
      <c r="CR70" s="9"/>
      <c r="CS70" s="9"/>
      <c r="CT70" s="9"/>
      <c r="CU70" s="9"/>
      <c r="CV70" s="9"/>
      <c r="CW70" s="9"/>
      <c r="CX70" s="9"/>
      <c r="CY70" s="9"/>
      <c r="CZ70" s="9"/>
      <c r="DA70" s="9"/>
      <c r="DB70" s="9"/>
      <c r="DC70" s="9"/>
      <c r="DD70" s="9"/>
      <c r="DE70" s="9"/>
      <c r="DF70" s="9"/>
      <c r="DG70" s="9"/>
      <c r="DH70" s="9"/>
      <c r="DI70" s="9"/>
      <c r="DJ70" s="9"/>
      <c r="DK70" s="9"/>
      <c r="DL70" s="9"/>
      <c r="DM70" s="9"/>
      <c r="DN70" s="9"/>
      <c r="DO70" s="9"/>
      <c r="DP70" s="9"/>
      <c r="DQ70" s="9"/>
      <c r="DR70" s="9"/>
      <c r="DS70" s="9"/>
      <c r="DT70" s="9"/>
      <c r="DU70" s="9"/>
      <c r="DV70" s="9"/>
      <c r="DW70" s="9"/>
      <c r="DX70" s="9"/>
      <c r="DY70" s="9"/>
      <c r="DZ70" s="9"/>
      <c r="EA70" s="9"/>
      <c r="EB70" s="9"/>
      <c r="EC70" s="9"/>
      <c r="ED70" s="9"/>
      <c r="EE70" s="9"/>
      <c r="EF70" s="9"/>
      <c r="EG70" s="9"/>
      <c r="EH70" s="9"/>
      <c r="EI70" s="9"/>
      <c r="EJ70" s="9"/>
      <c r="EK70" s="9"/>
      <c r="EL70" s="9"/>
      <c r="EM70" s="9"/>
      <c r="EN70" s="9"/>
      <c r="EO70" s="9"/>
      <c r="EP70" s="9"/>
      <c r="EQ70" s="9"/>
      <c r="ER70" s="9"/>
      <c r="ES70" s="9"/>
      <c r="ET70" s="9"/>
      <c r="EU70" s="9"/>
      <c r="EV70" s="9"/>
      <c r="EW70" s="9"/>
      <c r="EX70" s="9"/>
      <c r="EY70" s="9"/>
      <c r="EZ70" s="9"/>
      <c r="FA70" s="9"/>
      <c r="FB70" s="9"/>
      <c r="FC70" s="9"/>
      <c r="FD70" s="9"/>
      <c r="FE70" s="9"/>
      <c r="FF70" s="9"/>
      <c r="FG70" s="9"/>
      <c r="FH70" s="9"/>
      <c r="FI70" s="9"/>
      <c r="FJ70" s="9"/>
      <c r="FK70" s="9"/>
      <c r="FL70" s="9"/>
      <c r="FM70" s="9"/>
      <c r="FN70" s="9"/>
      <c r="FO70" s="9"/>
      <c r="FP70" s="9"/>
      <c r="FQ70" s="9"/>
      <c r="FR70" s="9"/>
      <c r="FS70" s="9"/>
      <c r="FT70" s="9"/>
      <c r="FU70" s="9"/>
      <c r="FV70" s="9"/>
      <c r="FW70" s="9"/>
      <c r="FX70" s="9"/>
      <c r="FY70" s="9"/>
      <c r="FZ70" s="9"/>
      <c r="GA70" s="9"/>
      <c r="GB70" s="9"/>
      <c r="GC70" s="9"/>
      <c r="GD70" s="9"/>
      <c r="GE70" s="9"/>
      <c r="GF70" s="9"/>
      <c r="GG70" s="9"/>
      <c r="GH70" s="9"/>
      <c r="GI70" s="9"/>
      <c r="GJ70" s="9"/>
      <c r="GK70" s="9"/>
      <c r="GL70" s="9"/>
      <c r="GM70" s="9"/>
      <c r="GN70" s="9"/>
      <c r="GO70" s="9"/>
      <c r="GP70" s="9"/>
      <c r="GQ70" s="9"/>
      <c r="GR70" s="9"/>
      <c r="GS70" s="9"/>
      <c r="GT70" s="9"/>
      <c r="GU70" s="9"/>
      <c r="GV70" s="9"/>
      <c r="GW70" s="9"/>
      <c r="GX70" s="9"/>
      <c r="GY70" s="9"/>
      <c r="GZ70" s="9"/>
      <c r="HA70" s="9"/>
      <c r="HB70" s="9"/>
      <c r="HC70" s="9"/>
      <c r="HD70" s="9"/>
      <c r="HE70" s="9"/>
      <c r="HF70" s="9"/>
      <c r="HG70" s="9"/>
      <c r="HH70" s="9"/>
      <c r="HI70" s="9"/>
      <c r="HJ70" s="9"/>
      <c r="HK70" s="9"/>
      <c r="HL70" s="9"/>
      <c r="HM70" s="9"/>
      <c r="HN70" s="9"/>
      <c r="HO70" s="9"/>
      <c r="HP70" s="9"/>
      <c r="HQ70" s="9"/>
      <c r="HR70" s="9"/>
      <c r="HS70" s="9"/>
      <c r="HT70" s="9"/>
      <c r="HU70" s="9"/>
      <c r="HV70" s="9"/>
      <c r="HW70" s="9"/>
      <c r="HX70" s="9"/>
      <c r="HY70" s="9"/>
      <c r="HZ70" s="9"/>
      <c r="IA70" s="9"/>
      <c r="IB70" s="9"/>
      <c r="IC70" s="9"/>
      <c r="ID70" s="9"/>
      <c r="IE70" s="9"/>
      <c r="IF70" s="9"/>
      <c r="IG70" s="9"/>
      <c r="IH70" s="9"/>
      <c r="II70" s="9"/>
      <c r="IJ70" s="9"/>
      <c r="IK70" s="9"/>
      <c r="IL70" s="9"/>
      <c r="IM70" s="9"/>
    </row>
    <row r="71" spans="1:255" s="6" customFormat="1" ht="24" customHeight="1">
      <c r="A71" s="102" t="s">
        <v>90</v>
      </c>
      <c r="B71" s="102"/>
      <c r="C71" s="102"/>
      <c r="D71" s="102"/>
      <c r="E71" s="102"/>
      <c r="F71" s="102"/>
      <c r="G71" s="102"/>
      <c r="H71" s="62"/>
      <c r="I71" s="62"/>
      <c r="J71" s="62"/>
      <c r="K71" s="62"/>
      <c r="L71" s="62"/>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c r="AY71" s="9"/>
      <c r="AZ71" s="9"/>
      <c r="BA71" s="9"/>
      <c r="BB71" s="9"/>
      <c r="BC71" s="9"/>
      <c r="BD71" s="9"/>
      <c r="BE71" s="9"/>
      <c r="BF71" s="9"/>
      <c r="BG71" s="9"/>
      <c r="BH71" s="9"/>
      <c r="BI71" s="9"/>
      <c r="BJ71" s="9"/>
      <c r="BK71" s="9"/>
      <c r="BL71" s="9"/>
      <c r="BM71" s="9"/>
      <c r="BN71" s="9"/>
      <c r="BO71" s="9"/>
      <c r="BP71" s="9"/>
      <c r="BQ71" s="9"/>
      <c r="BR71" s="9"/>
      <c r="BS71" s="9"/>
      <c r="BT71" s="9"/>
      <c r="BU71" s="9"/>
      <c r="BV71" s="9"/>
      <c r="BW71" s="9"/>
      <c r="BX71" s="9"/>
      <c r="BY71" s="9"/>
      <c r="BZ71" s="9"/>
      <c r="CA71" s="9"/>
      <c r="CB71" s="9"/>
      <c r="CC71" s="9"/>
      <c r="CD71" s="9"/>
      <c r="CE71" s="9"/>
      <c r="CF71" s="9"/>
      <c r="CG71" s="9"/>
      <c r="CH71" s="9"/>
      <c r="CI71" s="9"/>
      <c r="CJ71" s="9"/>
      <c r="CK71" s="9"/>
      <c r="CL71" s="9"/>
      <c r="CM71" s="9"/>
      <c r="CN71" s="9"/>
      <c r="CO71" s="9"/>
      <c r="CP71" s="9"/>
      <c r="CQ71" s="9"/>
      <c r="CR71" s="9"/>
      <c r="CS71" s="9"/>
      <c r="CT71" s="9"/>
      <c r="CU71" s="9"/>
      <c r="CV71" s="9"/>
      <c r="CW71" s="9"/>
      <c r="CX71" s="9"/>
      <c r="CY71" s="9"/>
      <c r="CZ71" s="9"/>
      <c r="DA71" s="9"/>
      <c r="DB71" s="9"/>
      <c r="DC71" s="9"/>
      <c r="DD71" s="9"/>
      <c r="DE71" s="9"/>
      <c r="DF71" s="9"/>
      <c r="DG71" s="9"/>
      <c r="DH71" s="9"/>
      <c r="DI71" s="9"/>
      <c r="DJ71" s="9"/>
      <c r="DK71" s="9"/>
      <c r="DL71" s="9"/>
      <c r="DM71" s="9"/>
      <c r="DN71" s="9"/>
      <c r="DO71" s="9"/>
      <c r="DP71" s="9"/>
      <c r="DQ71" s="9"/>
      <c r="DR71" s="9"/>
      <c r="DS71" s="9"/>
      <c r="DT71" s="9"/>
      <c r="DU71" s="9"/>
      <c r="DV71" s="9"/>
      <c r="DW71" s="9"/>
      <c r="DX71" s="9"/>
      <c r="DY71" s="9"/>
      <c r="DZ71" s="9"/>
      <c r="EA71" s="9"/>
      <c r="EB71" s="9"/>
      <c r="EC71" s="9"/>
      <c r="ED71" s="9"/>
      <c r="EE71" s="9"/>
      <c r="EF71" s="9"/>
      <c r="EG71" s="9"/>
      <c r="EH71" s="9"/>
      <c r="EI71" s="9"/>
      <c r="EJ71" s="9"/>
      <c r="EK71" s="9"/>
      <c r="EL71" s="9"/>
      <c r="EM71" s="9"/>
      <c r="EN71" s="9"/>
      <c r="EO71" s="9"/>
      <c r="EP71" s="9"/>
      <c r="EQ71" s="9"/>
      <c r="ER71" s="9"/>
      <c r="ES71" s="9"/>
      <c r="ET71" s="9"/>
      <c r="EU71" s="9"/>
      <c r="EV71" s="9"/>
      <c r="EW71" s="9"/>
      <c r="EX71" s="9"/>
      <c r="EY71" s="9"/>
      <c r="EZ71" s="9"/>
      <c r="FA71" s="9"/>
      <c r="FB71" s="9"/>
      <c r="FC71" s="9"/>
      <c r="FD71" s="9"/>
      <c r="FE71" s="9"/>
      <c r="FF71" s="9"/>
      <c r="FG71" s="9"/>
      <c r="FH71" s="9"/>
      <c r="FI71" s="9"/>
      <c r="FJ71" s="9"/>
      <c r="FK71" s="9"/>
      <c r="FL71" s="9"/>
      <c r="FM71" s="9"/>
      <c r="FN71" s="9"/>
      <c r="FO71" s="9"/>
      <c r="FP71" s="9"/>
      <c r="FQ71" s="9"/>
      <c r="FR71" s="9"/>
      <c r="FS71" s="9"/>
      <c r="FT71" s="9"/>
      <c r="FU71" s="9"/>
      <c r="FV71" s="9"/>
      <c r="FW71" s="9"/>
      <c r="FX71" s="9"/>
      <c r="FY71" s="9"/>
      <c r="FZ71" s="9"/>
      <c r="GA71" s="9"/>
      <c r="GB71" s="9"/>
      <c r="GC71" s="9"/>
      <c r="GD71" s="9"/>
      <c r="GE71" s="9"/>
      <c r="GF71" s="9"/>
      <c r="GG71" s="9"/>
      <c r="GH71" s="9"/>
      <c r="GI71" s="9"/>
      <c r="GJ71" s="9"/>
      <c r="GK71" s="9"/>
      <c r="GL71" s="9"/>
      <c r="GM71" s="9"/>
      <c r="GN71" s="9"/>
      <c r="GO71" s="9"/>
      <c r="GP71" s="9"/>
      <c r="GQ71" s="9"/>
      <c r="GR71" s="9"/>
      <c r="GS71" s="9"/>
      <c r="GT71" s="9"/>
      <c r="GU71" s="9"/>
      <c r="GV71" s="9"/>
      <c r="GW71" s="9"/>
      <c r="GX71" s="9"/>
      <c r="GY71" s="9"/>
      <c r="GZ71" s="9"/>
      <c r="HA71" s="9"/>
      <c r="HB71" s="9"/>
      <c r="HC71" s="9"/>
      <c r="HD71" s="9"/>
      <c r="HE71" s="9"/>
      <c r="HF71" s="9"/>
      <c r="HG71" s="9"/>
      <c r="HH71" s="9"/>
      <c r="HI71" s="9"/>
      <c r="HJ71" s="9"/>
      <c r="HK71" s="9"/>
      <c r="HL71" s="9"/>
      <c r="HM71" s="9"/>
      <c r="HN71" s="9"/>
      <c r="HO71" s="9"/>
      <c r="HP71" s="9"/>
      <c r="HQ71" s="9"/>
      <c r="HR71" s="9"/>
      <c r="HS71" s="9"/>
      <c r="HT71" s="9"/>
      <c r="HU71" s="9"/>
      <c r="HV71" s="9"/>
      <c r="HW71" s="9"/>
      <c r="HX71" s="9"/>
      <c r="HY71" s="9"/>
      <c r="HZ71" s="9"/>
      <c r="IA71" s="9"/>
      <c r="IB71" s="9"/>
      <c r="IC71" s="9"/>
      <c r="ID71" s="9"/>
      <c r="IE71" s="9"/>
      <c r="IF71" s="9"/>
      <c r="IG71" s="9"/>
      <c r="IH71" s="9"/>
      <c r="II71" s="9"/>
      <c r="IJ71" s="9"/>
      <c r="IK71" s="9"/>
      <c r="IL71" s="9"/>
      <c r="IM71" s="9"/>
    </row>
    <row r="72" spans="1:255" s="6" customFormat="1" ht="24" customHeight="1">
      <c r="A72" s="102" t="s">
        <v>91</v>
      </c>
      <c r="B72" s="102"/>
      <c r="C72" s="102"/>
      <c r="D72" s="102"/>
      <c r="E72" s="102"/>
      <c r="F72" s="102"/>
      <c r="G72" s="102"/>
      <c r="H72" s="62"/>
      <c r="I72" s="62"/>
      <c r="J72" s="62"/>
      <c r="K72" s="62"/>
      <c r="L72" s="62"/>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c r="AY72" s="9"/>
      <c r="AZ72" s="9"/>
      <c r="BA72" s="9"/>
      <c r="BB72" s="9"/>
      <c r="BC72" s="9"/>
      <c r="BD72" s="9"/>
      <c r="BE72" s="9"/>
      <c r="BF72" s="9"/>
      <c r="BG72" s="9"/>
      <c r="BH72" s="9"/>
      <c r="BI72" s="9"/>
      <c r="BJ72" s="9"/>
      <c r="BK72" s="9"/>
      <c r="BL72" s="9"/>
      <c r="BM72" s="9"/>
      <c r="BN72" s="9"/>
      <c r="BO72" s="9"/>
      <c r="BP72" s="9"/>
      <c r="BQ72" s="9"/>
      <c r="BR72" s="9"/>
      <c r="BS72" s="9"/>
      <c r="BT72" s="9"/>
      <c r="BU72" s="9"/>
      <c r="BV72" s="9"/>
      <c r="BW72" s="9"/>
      <c r="BX72" s="9"/>
      <c r="BY72" s="9"/>
      <c r="BZ72" s="9"/>
      <c r="CA72" s="9"/>
      <c r="CB72" s="9"/>
      <c r="CC72" s="9"/>
      <c r="CD72" s="9"/>
      <c r="CE72" s="9"/>
      <c r="CF72" s="9"/>
      <c r="CG72" s="9"/>
      <c r="CH72" s="9"/>
      <c r="CI72" s="9"/>
      <c r="CJ72" s="9"/>
      <c r="CK72" s="9"/>
      <c r="CL72" s="9"/>
      <c r="CM72" s="9"/>
      <c r="CN72" s="9"/>
      <c r="CO72" s="9"/>
      <c r="CP72" s="9"/>
      <c r="CQ72" s="9"/>
      <c r="CR72" s="9"/>
      <c r="CS72" s="9"/>
      <c r="CT72" s="9"/>
      <c r="CU72" s="9"/>
      <c r="CV72" s="9"/>
      <c r="CW72" s="9"/>
      <c r="CX72" s="9"/>
      <c r="CY72" s="9"/>
      <c r="CZ72" s="9"/>
      <c r="DA72" s="9"/>
      <c r="DB72" s="9"/>
      <c r="DC72" s="9"/>
      <c r="DD72" s="9"/>
      <c r="DE72" s="9"/>
      <c r="DF72" s="9"/>
      <c r="DG72" s="9"/>
      <c r="DH72" s="9"/>
      <c r="DI72" s="9"/>
      <c r="DJ72" s="9"/>
      <c r="DK72" s="9"/>
      <c r="DL72" s="9"/>
      <c r="DM72" s="9"/>
      <c r="DN72" s="9"/>
      <c r="DO72" s="9"/>
      <c r="DP72" s="9"/>
      <c r="DQ72" s="9"/>
      <c r="DR72" s="9"/>
      <c r="DS72" s="9"/>
      <c r="DT72" s="9"/>
      <c r="DU72" s="9"/>
      <c r="DV72" s="9"/>
      <c r="DW72" s="9"/>
      <c r="DX72" s="9"/>
      <c r="DY72" s="9"/>
      <c r="DZ72" s="9"/>
      <c r="EA72" s="9"/>
      <c r="EB72" s="9"/>
      <c r="EC72" s="9"/>
      <c r="ED72" s="9"/>
      <c r="EE72" s="9"/>
      <c r="EF72" s="9"/>
      <c r="EG72" s="9"/>
      <c r="EH72" s="9"/>
      <c r="EI72" s="9"/>
      <c r="EJ72" s="9"/>
      <c r="EK72" s="9"/>
      <c r="EL72" s="9"/>
      <c r="EM72" s="9"/>
      <c r="EN72" s="9"/>
      <c r="EO72" s="9"/>
      <c r="EP72" s="9"/>
      <c r="EQ72" s="9"/>
      <c r="ER72" s="9"/>
      <c r="ES72" s="9"/>
      <c r="ET72" s="9"/>
      <c r="EU72" s="9"/>
      <c r="EV72" s="9"/>
      <c r="EW72" s="9"/>
      <c r="EX72" s="9"/>
      <c r="EY72" s="9"/>
      <c r="EZ72" s="9"/>
      <c r="FA72" s="9"/>
      <c r="FB72" s="9"/>
      <c r="FC72" s="9"/>
      <c r="FD72" s="9"/>
      <c r="FE72" s="9"/>
      <c r="FF72" s="9"/>
      <c r="FG72" s="9"/>
      <c r="FH72" s="9"/>
      <c r="FI72" s="9"/>
      <c r="FJ72" s="9"/>
      <c r="FK72" s="9"/>
      <c r="FL72" s="9"/>
      <c r="FM72" s="9"/>
      <c r="FN72" s="9"/>
      <c r="FO72" s="9"/>
      <c r="FP72" s="9"/>
      <c r="FQ72" s="9"/>
      <c r="FR72" s="9"/>
      <c r="FS72" s="9"/>
      <c r="FT72" s="9"/>
      <c r="FU72" s="9"/>
      <c r="FV72" s="9"/>
      <c r="FW72" s="9"/>
      <c r="FX72" s="9"/>
      <c r="FY72" s="9"/>
      <c r="FZ72" s="9"/>
      <c r="GA72" s="9"/>
      <c r="GB72" s="9"/>
      <c r="GC72" s="9"/>
      <c r="GD72" s="9"/>
      <c r="GE72" s="9"/>
      <c r="GF72" s="9"/>
      <c r="GG72" s="9"/>
      <c r="GH72" s="9"/>
      <c r="GI72" s="9"/>
      <c r="GJ72" s="9"/>
      <c r="GK72" s="9"/>
      <c r="GL72" s="9"/>
      <c r="GM72" s="9"/>
      <c r="GN72" s="9"/>
      <c r="GO72" s="9"/>
      <c r="GP72" s="9"/>
      <c r="GQ72" s="9"/>
      <c r="GR72" s="9"/>
      <c r="GS72" s="9"/>
      <c r="GT72" s="9"/>
      <c r="GU72" s="9"/>
      <c r="GV72" s="9"/>
      <c r="GW72" s="9"/>
      <c r="GX72" s="9"/>
      <c r="GY72" s="9"/>
      <c r="GZ72" s="9"/>
      <c r="HA72" s="9"/>
      <c r="HB72" s="9"/>
      <c r="HC72" s="9"/>
      <c r="HD72" s="9"/>
      <c r="HE72" s="9"/>
      <c r="HF72" s="9"/>
      <c r="HG72" s="9"/>
      <c r="HH72" s="9"/>
      <c r="HI72" s="9"/>
      <c r="HJ72" s="9"/>
      <c r="HK72" s="9"/>
      <c r="HL72" s="9"/>
      <c r="HM72" s="9"/>
      <c r="HN72" s="9"/>
      <c r="HO72" s="9"/>
      <c r="HP72" s="9"/>
      <c r="HQ72" s="9"/>
      <c r="HR72" s="9"/>
      <c r="HS72" s="9"/>
      <c r="HT72" s="9"/>
      <c r="HU72" s="9"/>
      <c r="HV72" s="9"/>
      <c r="HW72" s="9"/>
      <c r="HX72" s="9"/>
      <c r="HY72" s="9"/>
      <c r="HZ72" s="9"/>
      <c r="IA72" s="9"/>
      <c r="IB72" s="9"/>
      <c r="IC72" s="9"/>
      <c r="ID72" s="9"/>
      <c r="IE72" s="9"/>
      <c r="IF72" s="9"/>
      <c r="IG72" s="9"/>
      <c r="IH72" s="9"/>
      <c r="II72" s="9"/>
      <c r="IJ72" s="9"/>
      <c r="IK72" s="9"/>
      <c r="IL72" s="9"/>
      <c r="IM72" s="9"/>
    </row>
    <row r="73" spans="1:255" ht="13.95" customHeight="1">
      <c r="A73" s="63"/>
      <c r="B73" s="63"/>
      <c r="C73" s="64"/>
      <c r="D73" s="64"/>
      <c r="E73" s="64"/>
      <c r="F73" s="64"/>
      <c r="G73" s="63"/>
      <c r="H73" s="65"/>
      <c r="I73" s="66"/>
      <c r="J73" s="55"/>
      <c r="K73" s="55"/>
    </row>
    <row r="74" spans="1:255" s="73" customFormat="1">
      <c r="A74" s="67" t="s">
        <v>92</v>
      </c>
      <c r="B74" s="68"/>
      <c r="C74" s="68"/>
      <c r="D74" s="68"/>
      <c r="E74" s="68"/>
      <c r="F74" s="69"/>
      <c r="G74" s="70"/>
      <c r="H74" s="71"/>
      <c r="I74" s="72"/>
      <c r="J74" s="70"/>
      <c r="K74" s="70"/>
      <c r="L74" s="71"/>
      <c r="M74" s="71"/>
      <c r="N74" s="71"/>
      <c r="O74" s="71"/>
      <c r="P74" s="71"/>
      <c r="Q74" s="71"/>
      <c r="R74" s="71"/>
      <c r="S74" s="71"/>
      <c r="T74" s="71"/>
      <c r="U74" s="71"/>
      <c r="V74" s="71"/>
      <c r="W74" s="71"/>
      <c r="X74" s="71"/>
      <c r="Y74" s="71"/>
      <c r="Z74" s="71"/>
      <c r="AA74" s="71"/>
      <c r="AB74" s="71"/>
      <c r="AC74" s="71"/>
      <c r="AD74" s="71"/>
      <c r="AE74" s="71"/>
      <c r="AF74" s="71"/>
      <c r="AG74" s="71"/>
      <c r="AH74" s="71"/>
      <c r="AI74" s="71"/>
      <c r="AJ74" s="71"/>
      <c r="AK74" s="71"/>
      <c r="AL74" s="71"/>
      <c r="AM74" s="71"/>
      <c r="AN74" s="71"/>
      <c r="AO74" s="71"/>
      <c r="AP74" s="71"/>
      <c r="AQ74" s="71"/>
      <c r="AR74" s="71"/>
      <c r="AS74" s="71"/>
      <c r="AT74" s="71"/>
      <c r="AU74" s="71"/>
      <c r="AV74" s="71"/>
      <c r="AW74" s="71"/>
      <c r="AX74" s="71"/>
      <c r="AY74" s="71"/>
      <c r="AZ74" s="71"/>
      <c r="BA74" s="71"/>
      <c r="BB74" s="71"/>
      <c r="BC74" s="71"/>
      <c r="BD74" s="71"/>
      <c r="BE74" s="71"/>
      <c r="BF74" s="71"/>
      <c r="BG74" s="71"/>
      <c r="BH74" s="71"/>
      <c r="BI74" s="71"/>
      <c r="BJ74" s="71"/>
      <c r="BK74" s="71"/>
      <c r="BL74" s="71"/>
      <c r="BM74" s="71"/>
      <c r="BN74" s="71"/>
      <c r="BO74" s="71"/>
      <c r="BP74" s="71"/>
      <c r="BQ74" s="71"/>
      <c r="BR74" s="71"/>
      <c r="BS74" s="71"/>
      <c r="BT74" s="71"/>
      <c r="BU74" s="71"/>
      <c r="BV74" s="71"/>
      <c r="BW74" s="71"/>
      <c r="BX74" s="71"/>
      <c r="BY74" s="71"/>
      <c r="BZ74" s="71"/>
      <c r="CA74" s="71"/>
      <c r="CB74" s="71"/>
      <c r="CC74" s="71"/>
      <c r="CD74" s="71"/>
      <c r="CE74" s="71"/>
      <c r="CF74" s="71"/>
      <c r="CG74" s="71"/>
      <c r="CH74" s="71"/>
      <c r="CI74" s="71"/>
      <c r="CJ74" s="71"/>
      <c r="CK74" s="71"/>
      <c r="CL74" s="71"/>
      <c r="CM74" s="71"/>
      <c r="CN74" s="71"/>
      <c r="CO74" s="71"/>
      <c r="CP74" s="71"/>
      <c r="CQ74" s="71"/>
      <c r="CR74" s="71"/>
      <c r="CS74" s="71"/>
      <c r="CT74" s="71"/>
      <c r="CU74" s="71"/>
      <c r="CV74" s="71"/>
      <c r="CW74" s="71"/>
      <c r="CX74" s="71"/>
      <c r="CY74" s="71"/>
      <c r="CZ74" s="71"/>
      <c r="DA74" s="71"/>
      <c r="DB74" s="71"/>
      <c r="DC74" s="71"/>
      <c r="DD74" s="71"/>
      <c r="DE74" s="71"/>
      <c r="DF74" s="71"/>
      <c r="DG74" s="71"/>
      <c r="DH74" s="71"/>
      <c r="DI74" s="71"/>
      <c r="DJ74" s="71"/>
      <c r="DK74" s="71"/>
      <c r="DL74" s="71"/>
      <c r="DM74" s="71"/>
      <c r="DN74" s="71"/>
      <c r="DO74" s="71"/>
      <c r="DP74" s="71"/>
      <c r="DQ74" s="71"/>
      <c r="DR74" s="71"/>
      <c r="DS74" s="71"/>
      <c r="DT74" s="71"/>
      <c r="DU74" s="71"/>
      <c r="DV74" s="71"/>
      <c r="DW74" s="71"/>
      <c r="DX74" s="71"/>
      <c r="DY74" s="71"/>
      <c r="DZ74" s="71"/>
      <c r="EA74" s="71"/>
      <c r="EB74" s="71"/>
      <c r="EC74" s="71"/>
      <c r="ED74" s="71"/>
      <c r="EE74" s="71"/>
      <c r="EF74" s="71"/>
      <c r="EG74" s="71"/>
      <c r="EH74" s="71"/>
      <c r="EI74" s="71"/>
      <c r="EJ74" s="71"/>
      <c r="EK74" s="71"/>
      <c r="EL74" s="71"/>
      <c r="EM74" s="71"/>
      <c r="EN74" s="71"/>
      <c r="EO74" s="71"/>
      <c r="EP74" s="71"/>
      <c r="EQ74" s="71"/>
      <c r="ER74" s="71"/>
      <c r="ES74" s="71"/>
      <c r="ET74" s="71"/>
      <c r="EU74" s="71"/>
      <c r="EV74" s="71"/>
      <c r="EW74" s="71"/>
      <c r="EX74" s="71"/>
      <c r="EY74" s="71"/>
      <c r="EZ74" s="71"/>
      <c r="FA74" s="71"/>
      <c r="FB74" s="71"/>
      <c r="FC74" s="71"/>
      <c r="FD74" s="71"/>
      <c r="FE74" s="71"/>
      <c r="FF74" s="71"/>
      <c r="FG74" s="71"/>
      <c r="FH74" s="71"/>
      <c r="FI74" s="71"/>
      <c r="FJ74" s="71"/>
      <c r="FK74" s="71"/>
      <c r="FL74" s="71"/>
      <c r="FM74" s="71"/>
      <c r="FN74" s="71"/>
      <c r="FO74" s="71"/>
      <c r="FP74" s="71"/>
      <c r="FQ74" s="71"/>
      <c r="FR74" s="71"/>
      <c r="FS74" s="71"/>
      <c r="FT74" s="71"/>
      <c r="FU74" s="71"/>
      <c r="FV74" s="71"/>
      <c r="FW74" s="71"/>
      <c r="FX74" s="71"/>
      <c r="FY74" s="71"/>
      <c r="FZ74" s="71"/>
      <c r="GA74" s="71"/>
      <c r="GB74" s="71"/>
      <c r="GC74" s="71"/>
      <c r="GD74" s="71"/>
      <c r="GE74" s="71"/>
      <c r="GF74" s="71"/>
      <c r="GG74" s="71"/>
      <c r="GH74" s="71"/>
      <c r="GI74" s="71"/>
      <c r="GJ74" s="71"/>
      <c r="GK74" s="71"/>
      <c r="GL74" s="71"/>
      <c r="GM74" s="71"/>
      <c r="GN74" s="71"/>
      <c r="GO74" s="71"/>
      <c r="GP74" s="71"/>
      <c r="GQ74" s="71"/>
      <c r="GR74" s="71"/>
      <c r="GS74" s="71"/>
      <c r="GT74" s="71"/>
      <c r="GU74" s="71"/>
      <c r="GV74" s="71"/>
      <c r="GW74" s="71"/>
      <c r="GX74" s="71"/>
      <c r="GY74" s="71"/>
      <c r="GZ74" s="71"/>
      <c r="HA74" s="71"/>
      <c r="HB74" s="71"/>
      <c r="HC74" s="71"/>
      <c r="HD74" s="71"/>
      <c r="HE74" s="71"/>
      <c r="HF74" s="71"/>
      <c r="HG74" s="71"/>
      <c r="HH74" s="71"/>
      <c r="HI74" s="71"/>
      <c r="HJ74" s="71"/>
      <c r="HK74" s="71"/>
      <c r="HL74" s="71"/>
      <c r="HM74" s="71"/>
      <c r="HN74" s="71"/>
      <c r="HO74" s="71"/>
      <c r="HP74" s="71"/>
      <c r="HQ74" s="71"/>
      <c r="HR74" s="71"/>
      <c r="HS74" s="71"/>
      <c r="HT74" s="71"/>
      <c r="HU74" s="71"/>
      <c r="HV74" s="71"/>
      <c r="HW74" s="71"/>
      <c r="HX74" s="71"/>
      <c r="HY74" s="71"/>
      <c r="HZ74" s="71"/>
      <c r="IA74" s="71"/>
      <c r="IB74" s="71"/>
      <c r="IC74" s="71"/>
      <c r="ID74" s="71"/>
      <c r="IE74" s="71"/>
      <c r="IF74" s="71"/>
      <c r="IG74" s="71"/>
      <c r="IH74" s="71"/>
      <c r="II74" s="71"/>
      <c r="IJ74" s="71"/>
      <c r="IK74" s="71"/>
      <c r="IL74" s="71"/>
    </row>
    <row r="75" spans="1:255">
      <c r="A75" s="9"/>
      <c r="B75" s="9"/>
      <c r="C75" s="9"/>
      <c r="D75" s="9"/>
      <c r="E75" s="9"/>
      <c r="F75" s="9"/>
      <c r="G75" s="9"/>
      <c r="H75" s="9"/>
      <c r="I75" s="9"/>
      <c r="J75" s="9"/>
      <c r="K75" s="9"/>
      <c r="L75" s="9"/>
      <c r="M75" s="9"/>
      <c r="N75" s="9"/>
      <c r="O75" s="9"/>
      <c r="P75" s="9"/>
      <c r="Q75" s="9"/>
      <c r="R75" s="9"/>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1"/>
      <c r="AY75" s="11"/>
      <c r="AZ75" s="11"/>
      <c r="BA75" s="11"/>
      <c r="BB75" s="11"/>
      <c r="BC75" s="11"/>
      <c r="BD75" s="11"/>
      <c r="BE75" s="11"/>
      <c r="BF75" s="11"/>
      <c r="BG75" s="11"/>
      <c r="BH75" s="11"/>
      <c r="BI75" s="11"/>
      <c r="BJ75" s="11"/>
      <c r="BK75" s="11"/>
      <c r="BL75" s="11"/>
      <c r="BM75" s="11"/>
      <c r="BN75" s="11"/>
      <c r="BO75" s="11"/>
      <c r="BP75" s="11"/>
      <c r="BQ75" s="11"/>
      <c r="BR75" s="11"/>
      <c r="BS75" s="11"/>
      <c r="BT75" s="11"/>
      <c r="BU75" s="11"/>
      <c r="BV75" s="11"/>
      <c r="BW75" s="11"/>
      <c r="BX75" s="11"/>
      <c r="BY75" s="11"/>
      <c r="BZ75" s="11"/>
      <c r="CA75" s="11"/>
      <c r="CB75" s="11"/>
      <c r="CC75" s="11"/>
      <c r="CD75" s="11"/>
      <c r="CE75" s="11"/>
      <c r="CF75" s="11"/>
      <c r="CG75" s="11"/>
      <c r="CH75" s="11"/>
      <c r="CI75" s="11"/>
      <c r="CJ75" s="11"/>
      <c r="CK75" s="11"/>
      <c r="CL75" s="11"/>
      <c r="CM75" s="11"/>
      <c r="CN75" s="11"/>
      <c r="CO75" s="11"/>
      <c r="CP75" s="11"/>
      <c r="CQ75" s="11"/>
      <c r="CR75" s="11"/>
      <c r="CS75" s="11"/>
      <c r="CT75" s="11"/>
      <c r="CU75" s="11"/>
      <c r="CV75" s="11"/>
      <c r="CW75" s="11"/>
      <c r="CX75" s="11"/>
      <c r="CY75" s="11"/>
      <c r="CZ75" s="11"/>
      <c r="DA75" s="11"/>
      <c r="DB75" s="11"/>
      <c r="DC75" s="11"/>
      <c r="DD75" s="11"/>
      <c r="DE75" s="11"/>
      <c r="DF75" s="11"/>
      <c r="DG75" s="11"/>
      <c r="DH75" s="11"/>
      <c r="DI75" s="11"/>
      <c r="DJ75" s="11"/>
      <c r="DK75" s="11"/>
      <c r="DL75" s="11"/>
      <c r="DM75" s="11"/>
      <c r="DN75" s="11"/>
      <c r="DO75" s="11"/>
      <c r="DP75" s="11"/>
      <c r="DQ75" s="11"/>
      <c r="DR75" s="11"/>
      <c r="DS75" s="11"/>
      <c r="DT75" s="11"/>
      <c r="DU75" s="11"/>
      <c r="DV75" s="11"/>
      <c r="DW75" s="11"/>
      <c r="DX75" s="11"/>
      <c r="DY75" s="11"/>
      <c r="DZ75" s="11"/>
      <c r="EA75" s="11"/>
      <c r="EB75" s="11"/>
      <c r="EC75" s="11"/>
      <c r="ED75" s="11"/>
      <c r="EE75" s="11"/>
      <c r="EF75" s="11"/>
      <c r="EG75" s="11"/>
      <c r="EH75" s="11"/>
      <c r="EI75" s="11"/>
      <c r="EJ75" s="11"/>
      <c r="EK75" s="11"/>
      <c r="EL75" s="11"/>
      <c r="EM75" s="11"/>
      <c r="EN75" s="11"/>
      <c r="EO75" s="11"/>
      <c r="EP75" s="11"/>
      <c r="EQ75" s="11"/>
      <c r="ER75" s="11"/>
      <c r="ES75" s="11"/>
      <c r="ET75" s="11"/>
      <c r="EU75" s="11"/>
      <c r="EV75" s="11"/>
      <c r="EW75" s="11"/>
      <c r="EX75" s="11"/>
      <c r="EY75" s="11"/>
      <c r="EZ75" s="11"/>
      <c r="FA75" s="11"/>
      <c r="FB75" s="11"/>
      <c r="FC75" s="11"/>
      <c r="FD75" s="11"/>
      <c r="FE75" s="11"/>
      <c r="FF75" s="11"/>
      <c r="FG75" s="11"/>
      <c r="FH75" s="11"/>
      <c r="FI75" s="11"/>
      <c r="FJ75" s="11"/>
      <c r="FK75" s="11"/>
      <c r="FL75" s="11"/>
      <c r="FM75" s="11"/>
      <c r="FN75" s="11"/>
      <c r="FO75" s="11"/>
      <c r="FP75" s="11"/>
      <c r="FQ75" s="11"/>
      <c r="FR75" s="11"/>
      <c r="FS75" s="11"/>
      <c r="FT75" s="11"/>
      <c r="FU75" s="11"/>
      <c r="FV75" s="11"/>
      <c r="FW75" s="11"/>
      <c r="FX75" s="11"/>
      <c r="FY75" s="11"/>
      <c r="FZ75" s="11"/>
      <c r="GA75" s="11"/>
      <c r="GB75" s="11"/>
      <c r="GC75" s="11"/>
      <c r="GD75" s="11"/>
      <c r="GE75" s="11"/>
      <c r="GF75" s="11"/>
      <c r="GG75" s="11"/>
      <c r="GH75" s="11"/>
      <c r="GI75" s="11"/>
      <c r="GJ75" s="11"/>
      <c r="GK75" s="11"/>
      <c r="GL75" s="11"/>
      <c r="GM75" s="11"/>
      <c r="GN75" s="11"/>
      <c r="GO75" s="11"/>
      <c r="GP75" s="11"/>
      <c r="GQ75" s="11"/>
      <c r="GR75" s="11"/>
      <c r="GS75" s="11"/>
      <c r="GT75" s="11"/>
      <c r="GU75" s="11"/>
      <c r="GV75" s="11"/>
      <c r="GW75" s="11"/>
      <c r="GX75" s="11"/>
      <c r="GY75" s="11"/>
      <c r="GZ75" s="11"/>
      <c r="HA75" s="11"/>
      <c r="HB75" s="11"/>
      <c r="HC75" s="11"/>
      <c r="HD75" s="11"/>
      <c r="HE75" s="11"/>
      <c r="HF75" s="11"/>
      <c r="HG75" s="11"/>
      <c r="HH75" s="11"/>
      <c r="HI75" s="11"/>
      <c r="HJ75" s="11"/>
      <c r="HK75" s="11"/>
      <c r="HL75" s="11"/>
      <c r="HM75" s="11"/>
      <c r="HN75" s="11"/>
      <c r="HO75" s="11"/>
      <c r="HP75" s="11"/>
      <c r="HQ75" s="11"/>
      <c r="HR75" s="11"/>
      <c r="HS75" s="11"/>
      <c r="HT75" s="11"/>
      <c r="HU75" s="11"/>
      <c r="HV75" s="11"/>
      <c r="HW75" s="11"/>
      <c r="HX75" s="11"/>
      <c r="HY75" s="11"/>
      <c r="HZ75" s="11"/>
      <c r="IA75" s="11"/>
      <c r="IB75" s="11"/>
      <c r="IC75" s="11"/>
      <c r="ID75" s="11"/>
      <c r="IE75" s="11"/>
      <c r="IF75" s="11"/>
      <c r="IG75" s="11"/>
      <c r="IH75" s="11"/>
      <c r="II75" s="11"/>
      <c r="IJ75" s="11"/>
      <c r="IK75" s="11"/>
      <c r="IL75" s="11"/>
      <c r="IM75" s="11"/>
      <c r="IN75" s="11"/>
      <c r="IO75" s="11"/>
      <c r="IP75" s="11"/>
      <c r="IQ75" s="11"/>
      <c r="IR75" s="11"/>
      <c r="IS75" s="11"/>
      <c r="IT75" s="11"/>
      <c r="IU75" s="11"/>
    </row>
    <row r="76" spans="1:255" ht="18.75" customHeight="1">
      <c r="A76" s="9"/>
      <c r="B76" s="97" t="s">
        <v>41</v>
      </c>
      <c r="C76" s="97"/>
      <c r="D76" s="9"/>
      <c r="E76" s="9"/>
      <c r="F76" s="9"/>
      <c r="G76" s="9"/>
      <c r="H76" s="9"/>
      <c r="I76" s="9"/>
      <c r="J76" s="9"/>
      <c r="K76" s="9"/>
      <c r="L76" s="9"/>
      <c r="M76" s="9"/>
      <c r="N76" s="9"/>
      <c r="O76" s="9"/>
      <c r="P76" s="9"/>
      <c r="Q76" s="9"/>
      <c r="R76" s="9"/>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1"/>
      <c r="AY76" s="11"/>
      <c r="AZ76" s="11"/>
      <c r="BA76" s="11"/>
      <c r="BB76" s="11"/>
      <c r="BC76" s="11"/>
      <c r="BD76" s="11"/>
      <c r="BE76" s="11"/>
      <c r="BF76" s="11"/>
      <c r="BG76" s="11"/>
      <c r="BH76" s="11"/>
      <c r="BI76" s="11"/>
      <c r="BJ76" s="11"/>
      <c r="BK76" s="11"/>
      <c r="BL76" s="11"/>
      <c r="BM76" s="11"/>
      <c r="BN76" s="11"/>
      <c r="BO76" s="11"/>
      <c r="BP76" s="11"/>
      <c r="BQ76" s="11"/>
      <c r="BR76" s="11"/>
      <c r="BS76" s="11"/>
      <c r="BT76" s="11"/>
      <c r="BU76" s="11"/>
      <c r="BV76" s="11"/>
      <c r="BW76" s="11"/>
      <c r="BX76" s="11"/>
      <c r="BY76" s="11"/>
      <c r="BZ76" s="11"/>
      <c r="CA76" s="11"/>
      <c r="CB76" s="11"/>
      <c r="CC76" s="11"/>
      <c r="CD76" s="11"/>
      <c r="CE76" s="11"/>
      <c r="CF76" s="11"/>
      <c r="CG76" s="11"/>
      <c r="CH76" s="11"/>
      <c r="CI76" s="11"/>
      <c r="CJ76" s="11"/>
      <c r="CK76" s="11"/>
      <c r="CL76" s="11"/>
      <c r="CM76" s="11"/>
      <c r="CN76" s="11"/>
      <c r="CO76" s="11"/>
      <c r="CP76" s="11"/>
      <c r="CQ76" s="11"/>
      <c r="CR76" s="11"/>
      <c r="CS76" s="11"/>
      <c r="CT76" s="11"/>
      <c r="CU76" s="11"/>
      <c r="CV76" s="11"/>
      <c r="CW76" s="11"/>
      <c r="CX76" s="11"/>
      <c r="CY76" s="11"/>
      <c r="CZ76" s="11"/>
      <c r="DA76" s="11"/>
      <c r="DB76" s="11"/>
      <c r="DC76" s="11"/>
      <c r="DD76" s="11"/>
      <c r="DE76" s="11"/>
      <c r="DF76" s="11"/>
      <c r="DG76" s="11"/>
      <c r="DH76" s="11"/>
      <c r="DI76" s="11"/>
      <c r="DJ76" s="11"/>
      <c r="DK76" s="11"/>
      <c r="DL76" s="11"/>
      <c r="DM76" s="11"/>
      <c r="DN76" s="11"/>
      <c r="DO76" s="11"/>
      <c r="DP76" s="11"/>
      <c r="DQ76" s="11"/>
      <c r="DR76" s="11"/>
      <c r="DS76" s="11"/>
      <c r="DT76" s="11"/>
      <c r="DU76" s="11"/>
      <c r="DV76" s="11"/>
      <c r="DW76" s="11"/>
      <c r="DX76" s="11"/>
      <c r="DY76" s="11"/>
      <c r="DZ76" s="11"/>
      <c r="EA76" s="11"/>
      <c r="EB76" s="11"/>
      <c r="EC76" s="11"/>
      <c r="ED76" s="11"/>
      <c r="EE76" s="11"/>
      <c r="EF76" s="11"/>
      <c r="EG76" s="11"/>
      <c r="EH76" s="11"/>
      <c r="EI76" s="11"/>
      <c r="EJ76" s="11"/>
      <c r="EK76" s="11"/>
      <c r="EL76" s="11"/>
      <c r="EM76" s="11"/>
      <c r="EN76" s="11"/>
      <c r="EO76" s="11"/>
      <c r="EP76" s="11"/>
      <c r="EQ76" s="11"/>
      <c r="ER76" s="11"/>
      <c r="ES76" s="11"/>
      <c r="ET76" s="11"/>
      <c r="EU76" s="11"/>
      <c r="EV76" s="11"/>
      <c r="EW76" s="11"/>
      <c r="EX76" s="11"/>
      <c r="EY76" s="11"/>
      <c r="EZ76" s="11"/>
      <c r="FA76" s="11"/>
      <c r="FB76" s="11"/>
      <c r="FC76" s="11"/>
      <c r="FD76" s="11"/>
      <c r="FE76" s="11"/>
      <c r="FF76" s="11"/>
      <c r="FG76" s="11"/>
      <c r="FH76" s="11"/>
      <c r="FI76" s="11"/>
      <c r="FJ76" s="11"/>
      <c r="FK76" s="11"/>
      <c r="FL76" s="11"/>
      <c r="FM76" s="11"/>
      <c r="FN76" s="11"/>
      <c r="FO76" s="11"/>
      <c r="FP76" s="11"/>
      <c r="FQ76" s="11"/>
      <c r="FR76" s="11"/>
      <c r="FS76" s="11"/>
      <c r="FT76" s="11"/>
      <c r="FU76" s="11"/>
      <c r="FV76" s="11"/>
      <c r="FW76" s="11"/>
      <c r="FX76" s="11"/>
      <c r="FY76" s="11"/>
      <c r="FZ76" s="11"/>
      <c r="GA76" s="11"/>
      <c r="GB76" s="11"/>
      <c r="GC76" s="11"/>
      <c r="GD76" s="11"/>
      <c r="GE76" s="11"/>
      <c r="GF76" s="11"/>
      <c r="GG76" s="11"/>
      <c r="GH76" s="11"/>
      <c r="GI76" s="11"/>
      <c r="GJ76" s="11"/>
      <c r="GK76" s="11"/>
      <c r="GL76" s="11"/>
      <c r="GM76" s="11"/>
      <c r="GN76" s="11"/>
      <c r="GO76" s="11"/>
      <c r="GP76" s="11"/>
      <c r="GQ76" s="11"/>
      <c r="GR76" s="11"/>
      <c r="GS76" s="11"/>
      <c r="GT76" s="11"/>
      <c r="GU76" s="11"/>
      <c r="GV76" s="11"/>
      <c r="GW76" s="11"/>
      <c r="GX76" s="11"/>
      <c r="GY76" s="11"/>
      <c r="GZ76" s="11"/>
      <c r="HA76" s="11"/>
      <c r="HB76" s="11"/>
      <c r="HC76" s="11"/>
      <c r="HD76" s="11"/>
      <c r="HE76" s="11"/>
      <c r="HF76" s="11"/>
      <c r="HG76" s="11"/>
      <c r="HH76" s="11"/>
      <c r="HI76" s="11"/>
      <c r="HJ76" s="11"/>
      <c r="HK76" s="11"/>
      <c r="HL76" s="11"/>
      <c r="HM76" s="11"/>
      <c r="HN76" s="11"/>
      <c r="HO76" s="11"/>
      <c r="HP76" s="11"/>
      <c r="HQ76" s="11"/>
      <c r="HR76" s="11"/>
      <c r="HS76" s="11"/>
      <c r="HT76" s="11"/>
      <c r="HU76" s="11"/>
      <c r="HV76" s="11"/>
      <c r="HW76" s="11"/>
      <c r="HX76" s="11"/>
      <c r="HY76" s="11"/>
      <c r="HZ76" s="11"/>
      <c r="IA76" s="11"/>
      <c r="IB76" s="11"/>
      <c r="IC76" s="11"/>
      <c r="ID76" s="11"/>
      <c r="IE76" s="11"/>
      <c r="IF76" s="11"/>
      <c r="IG76" s="11"/>
      <c r="IH76" s="11"/>
      <c r="II76" s="11"/>
      <c r="IJ76" s="11"/>
      <c r="IK76" s="11"/>
      <c r="IL76" s="11"/>
      <c r="IM76" s="11"/>
      <c r="IN76" s="11"/>
      <c r="IO76" s="11"/>
      <c r="IP76" s="11"/>
      <c r="IQ76" s="11"/>
      <c r="IR76" s="11"/>
      <c r="IS76" s="11"/>
      <c r="IT76" s="11"/>
      <c r="IU76" s="11"/>
    </row>
    <row r="77" spans="1:255">
      <c r="A77" s="9"/>
      <c r="B77" s="97" t="s">
        <v>42</v>
      </c>
      <c r="C77" s="97"/>
      <c r="D77" s="9"/>
      <c r="E77" s="9"/>
      <c r="F77" s="9"/>
      <c r="G77" s="9"/>
      <c r="H77" s="9"/>
      <c r="I77" s="9"/>
      <c r="J77" s="9"/>
      <c r="K77" s="9"/>
      <c r="L77" s="9"/>
      <c r="M77" s="9"/>
      <c r="N77" s="9"/>
      <c r="O77" s="9"/>
      <c r="P77" s="9"/>
      <c r="Q77" s="9"/>
      <c r="R77" s="9"/>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1"/>
      <c r="AY77" s="11"/>
      <c r="AZ77" s="11"/>
      <c r="BA77" s="11"/>
      <c r="BB77" s="11"/>
      <c r="BC77" s="11"/>
      <c r="BD77" s="11"/>
      <c r="BE77" s="11"/>
      <c r="BF77" s="11"/>
      <c r="BG77" s="11"/>
      <c r="BH77" s="11"/>
      <c r="BI77" s="11"/>
      <c r="BJ77" s="11"/>
      <c r="BK77" s="11"/>
      <c r="BL77" s="11"/>
      <c r="BM77" s="11"/>
      <c r="BN77" s="11"/>
      <c r="BO77" s="11"/>
      <c r="BP77" s="11"/>
      <c r="BQ77" s="11"/>
      <c r="BR77" s="11"/>
      <c r="BS77" s="11"/>
      <c r="BT77" s="11"/>
      <c r="BU77" s="11"/>
      <c r="BV77" s="11"/>
      <c r="BW77" s="11"/>
      <c r="BX77" s="11"/>
      <c r="BY77" s="11"/>
      <c r="BZ77" s="11"/>
      <c r="CA77" s="11"/>
      <c r="CB77" s="11"/>
      <c r="CC77" s="11"/>
      <c r="CD77" s="11"/>
      <c r="CE77" s="11"/>
      <c r="CF77" s="11"/>
      <c r="CG77" s="11"/>
      <c r="CH77" s="11"/>
      <c r="CI77" s="11"/>
      <c r="CJ77" s="11"/>
      <c r="CK77" s="11"/>
      <c r="CL77" s="11"/>
      <c r="CM77" s="11"/>
      <c r="CN77" s="11"/>
      <c r="CO77" s="11"/>
      <c r="CP77" s="11"/>
      <c r="CQ77" s="11"/>
      <c r="CR77" s="11"/>
      <c r="CS77" s="11"/>
      <c r="CT77" s="11"/>
      <c r="CU77" s="11"/>
      <c r="CV77" s="11"/>
      <c r="CW77" s="11"/>
      <c r="CX77" s="11"/>
      <c r="CY77" s="11"/>
      <c r="CZ77" s="11"/>
      <c r="DA77" s="11"/>
      <c r="DB77" s="11"/>
      <c r="DC77" s="11"/>
      <c r="DD77" s="11"/>
      <c r="DE77" s="11"/>
      <c r="DF77" s="11"/>
      <c r="DG77" s="11"/>
      <c r="DH77" s="11"/>
      <c r="DI77" s="11"/>
      <c r="DJ77" s="11"/>
      <c r="DK77" s="11"/>
      <c r="DL77" s="11"/>
      <c r="DM77" s="11"/>
      <c r="DN77" s="11"/>
      <c r="DO77" s="11"/>
      <c r="DP77" s="11"/>
      <c r="DQ77" s="11"/>
      <c r="DR77" s="11"/>
      <c r="DS77" s="11"/>
      <c r="DT77" s="11"/>
      <c r="DU77" s="11"/>
      <c r="DV77" s="11"/>
      <c r="DW77" s="11"/>
      <c r="DX77" s="11"/>
      <c r="DY77" s="11"/>
      <c r="DZ77" s="11"/>
      <c r="EA77" s="11"/>
      <c r="EB77" s="11"/>
      <c r="EC77" s="11"/>
      <c r="ED77" s="11"/>
      <c r="EE77" s="11"/>
      <c r="EF77" s="11"/>
      <c r="EG77" s="11"/>
      <c r="EH77" s="11"/>
      <c r="EI77" s="11"/>
      <c r="EJ77" s="11"/>
      <c r="EK77" s="11"/>
      <c r="EL77" s="11"/>
      <c r="EM77" s="11"/>
      <c r="EN77" s="11"/>
      <c r="EO77" s="11"/>
      <c r="EP77" s="11"/>
      <c r="EQ77" s="11"/>
      <c r="ER77" s="11"/>
      <c r="ES77" s="11"/>
      <c r="ET77" s="11"/>
      <c r="EU77" s="11"/>
      <c r="EV77" s="11"/>
      <c r="EW77" s="11"/>
      <c r="EX77" s="11"/>
      <c r="EY77" s="11"/>
      <c r="EZ77" s="11"/>
      <c r="FA77" s="11"/>
      <c r="FB77" s="11"/>
      <c r="FC77" s="11"/>
      <c r="FD77" s="11"/>
      <c r="FE77" s="11"/>
      <c r="FF77" s="11"/>
      <c r="FG77" s="11"/>
      <c r="FH77" s="11"/>
      <c r="FI77" s="11"/>
      <c r="FJ77" s="11"/>
      <c r="FK77" s="11"/>
      <c r="FL77" s="11"/>
      <c r="FM77" s="11"/>
      <c r="FN77" s="11"/>
      <c r="FO77" s="11"/>
      <c r="FP77" s="11"/>
      <c r="FQ77" s="11"/>
      <c r="FR77" s="11"/>
      <c r="FS77" s="11"/>
      <c r="FT77" s="11"/>
      <c r="FU77" s="11"/>
      <c r="FV77" s="11"/>
      <c r="FW77" s="11"/>
      <c r="FX77" s="11"/>
      <c r="FY77" s="11"/>
      <c r="FZ77" s="11"/>
      <c r="GA77" s="11"/>
      <c r="GB77" s="11"/>
      <c r="GC77" s="11"/>
      <c r="GD77" s="11"/>
      <c r="GE77" s="11"/>
      <c r="GF77" s="11"/>
      <c r="GG77" s="11"/>
      <c r="GH77" s="11"/>
      <c r="GI77" s="11"/>
      <c r="GJ77" s="11"/>
      <c r="GK77" s="11"/>
      <c r="GL77" s="11"/>
      <c r="GM77" s="11"/>
      <c r="GN77" s="11"/>
      <c r="GO77" s="11"/>
      <c r="GP77" s="11"/>
      <c r="GQ77" s="11"/>
      <c r="GR77" s="11"/>
      <c r="GS77" s="11"/>
      <c r="GT77" s="11"/>
      <c r="GU77" s="11"/>
      <c r="GV77" s="11"/>
      <c r="GW77" s="11"/>
      <c r="GX77" s="11"/>
      <c r="GY77" s="11"/>
      <c r="GZ77" s="11"/>
      <c r="HA77" s="11"/>
      <c r="HB77" s="11"/>
      <c r="HC77" s="11"/>
      <c r="HD77" s="11"/>
      <c r="HE77" s="11"/>
      <c r="HF77" s="11"/>
      <c r="HG77" s="11"/>
      <c r="HH77" s="11"/>
      <c r="HI77" s="11"/>
      <c r="HJ77" s="11"/>
      <c r="HK77" s="11"/>
      <c r="HL77" s="11"/>
      <c r="HM77" s="11"/>
      <c r="HN77" s="11"/>
      <c r="HO77" s="11"/>
      <c r="HP77" s="11"/>
      <c r="HQ77" s="11"/>
      <c r="HR77" s="11"/>
      <c r="HS77" s="11"/>
      <c r="HT77" s="11"/>
      <c r="HU77" s="11"/>
      <c r="HV77" s="11"/>
      <c r="HW77" s="11"/>
      <c r="HX77" s="11"/>
      <c r="HY77" s="11"/>
      <c r="HZ77" s="11"/>
      <c r="IA77" s="11"/>
      <c r="IB77" s="11"/>
      <c r="IC77" s="11"/>
      <c r="ID77" s="11"/>
      <c r="IE77" s="11"/>
      <c r="IF77" s="11"/>
      <c r="IG77" s="11"/>
      <c r="IH77" s="11"/>
      <c r="II77" s="11"/>
      <c r="IJ77" s="11"/>
      <c r="IK77" s="11"/>
      <c r="IL77" s="11"/>
      <c r="IM77" s="11"/>
      <c r="IN77" s="11"/>
      <c r="IO77" s="11"/>
      <c r="IP77" s="11"/>
      <c r="IQ77" s="11"/>
      <c r="IR77" s="11"/>
      <c r="IS77" s="11"/>
      <c r="IT77" s="11"/>
      <c r="IU77" s="11"/>
    </row>
    <row r="78" spans="1:255">
      <c r="A78" s="12"/>
      <c r="B78" s="97" t="s">
        <v>43</v>
      </c>
      <c r="C78" s="97"/>
      <c r="D78" s="9"/>
      <c r="E78" s="9"/>
      <c r="F78" s="9"/>
      <c r="G78" s="9"/>
      <c r="H78" s="9"/>
      <c r="I78" s="9"/>
      <c r="J78" s="9"/>
      <c r="K78" s="9"/>
      <c r="L78" s="9"/>
      <c r="M78" s="9"/>
      <c r="N78" s="9"/>
      <c r="O78" s="9"/>
      <c r="P78" s="9"/>
      <c r="Q78" s="9"/>
      <c r="R78" s="9"/>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1"/>
      <c r="AY78" s="11"/>
      <c r="AZ78" s="11"/>
      <c r="BA78" s="11"/>
      <c r="BB78" s="11"/>
      <c r="BC78" s="11"/>
      <c r="BD78" s="11"/>
      <c r="BE78" s="11"/>
      <c r="BF78" s="11"/>
      <c r="BG78" s="11"/>
      <c r="BH78" s="11"/>
      <c r="BI78" s="11"/>
      <c r="BJ78" s="11"/>
      <c r="BK78" s="11"/>
      <c r="BL78" s="11"/>
      <c r="BM78" s="11"/>
      <c r="BN78" s="11"/>
      <c r="BO78" s="11"/>
      <c r="BP78" s="11"/>
      <c r="BQ78" s="11"/>
      <c r="BR78" s="11"/>
      <c r="BS78" s="11"/>
      <c r="BT78" s="11"/>
      <c r="BU78" s="11"/>
      <c r="BV78" s="11"/>
      <c r="BW78" s="11"/>
      <c r="BX78" s="11"/>
      <c r="BY78" s="11"/>
      <c r="BZ78" s="11"/>
      <c r="CA78" s="11"/>
      <c r="CB78" s="11"/>
      <c r="CC78" s="11"/>
      <c r="CD78" s="11"/>
      <c r="CE78" s="11"/>
      <c r="CF78" s="11"/>
      <c r="CG78" s="11"/>
      <c r="CH78" s="11"/>
      <c r="CI78" s="11"/>
      <c r="CJ78" s="11"/>
      <c r="CK78" s="11"/>
      <c r="CL78" s="11"/>
      <c r="CM78" s="11"/>
      <c r="CN78" s="11"/>
      <c r="CO78" s="11"/>
      <c r="CP78" s="11"/>
      <c r="CQ78" s="11"/>
      <c r="CR78" s="11"/>
      <c r="CS78" s="11"/>
      <c r="CT78" s="11"/>
      <c r="CU78" s="11"/>
      <c r="CV78" s="11"/>
      <c r="CW78" s="11"/>
      <c r="CX78" s="11"/>
      <c r="CY78" s="11"/>
      <c r="CZ78" s="11"/>
      <c r="DA78" s="11"/>
      <c r="DB78" s="11"/>
      <c r="DC78" s="11"/>
      <c r="DD78" s="11"/>
      <c r="DE78" s="11"/>
      <c r="DF78" s="11"/>
      <c r="DG78" s="11"/>
      <c r="DH78" s="11"/>
      <c r="DI78" s="11"/>
      <c r="DJ78" s="11"/>
      <c r="DK78" s="11"/>
      <c r="DL78" s="11"/>
      <c r="DM78" s="11"/>
      <c r="DN78" s="11"/>
      <c r="DO78" s="11"/>
      <c r="DP78" s="11"/>
      <c r="DQ78" s="11"/>
      <c r="DR78" s="11"/>
      <c r="DS78" s="11"/>
      <c r="DT78" s="11"/>
      <c r="DU78" s="11"/>
      <c r="DV78" s="11"/>
      <c r="DW78" s="11"/>
      <c r="DX78" s="11"/>
      <c r="DY78" s="11"/>
      <c r="DZ78" s="11"/>
      <c r="EA78" s="11"/>
      <c r="EB78" s="11"/>
      <c r="EC78" s="11"/>
      <c r="ED78" s="11"/>
      <c r="EE78" s="11"/>
      <c r="EF78" s="11"/>
      <c r="EG78" s="11"/>
      <c r="EH78" s="11"/>
      <c r="EI78" s="11"/>
      <c r="EJ78" s="11"/>
      <c r="EK78" s="11"/>
      <c r="EL78" s="11"/>
      <c r="EM78" s="11"/>
      <c r="EN78" s="11"/>
      <c r="EO78" s="11"/>
      <c r="EP78" s="11"/>
      <c r="EQ78" s="11"/>
      <c r="ER78" s="11"/>
      <c r="ES78" s="11"/>
      <c r="ET78" s="11"/>
      <c r="EU78" s="11"/>
      <c r="EV78" s="11"/>
      <c r="EW78" s="11"/>
      <c r="EX78" s="11"/>
      <c r="EY78" s="11"/>
      <c r="EZ78" s="11"/>
      <c r="FA78" s="11"/>
      <c r="FB78" s="11"/>
      <c r="FC78" s="11"/>
      <c r="FD78" s="11"/>
      <c r="FE78" s="11"/>
      <c r="FF78" s="11"/>
      <c r="FG78" s="11"/>
      <c r="FH78" s="11"/>
      <c r="FI78" s="11"/>
      <c r="FJ78" s="11"/>
      <c r="FK78" s="11"/>
      <c r="FL78" s="11"/>
      <c r="FM78" s="11"/>
      <c r="FN78" s="11"/>
      <c r="FO78" s="11"/>
      <c r="FP78" s="11"/>
      <c r="FQ78" s="11"/>
      <c r="FR78" s="11"/>
      <c r="FS78" s="11"/>
      <c r="FT78" s="11"/>
      <c r="FU78" s="11"/>
      <c r="FV78" s="11"/>
      <c r="FW78" s="11"/>
      <c r="FX78" s="11"/>
      <c r="FY78" s="11"/>
      <c r="FZ78" s="11"/>
      <c r="GA78" s="11"/>
      <c r="GB78" s="11"/>
      <c r="GC78" s="11"/>
      <c r="GD78" s="11"/>
      <c r="GE78" s="11"/>
      <c r="GF78" s="11"/>
      <c r="GG78" s="11"/>
      <c r="GH78" s="11"/>
      <c r="GI78" s="11"/>
      <c r="GJ78" s="11"/>
      <c r="GK78" s="11"/>
      <c r="GL78" s="11"/>
      <c r="GM78" s="11"/>
      <c r="GN78" s="11"/>
      <c r="GO78" s="11"/>
      <c r="GP78" s="11"/>
      <c r="GQ78" s="11"/>
      <c r="GR78" s="11"/>
      <c r="GS78" s="11"/>
      <c r="GT78" s="11"/>
      <c r="GU78" s="11"/>
      <c r="GV78" s="11"/>
      <c r="GW78" s="11"/>
      <c r="GX78" s="11"/>
      <c r="GY78" s="11"/>
      <c r="GZ78" s="11"/>
      <c r="HA78" s="11"/>
      <c r="HB78" s="11"/>
      <c r="HC78" s="11"/>
      <c r="HD78" s="11"/>
      <c r="HE78" s="11"/>
      <c r="HF78" s="11"/>
      <c r="HG78" s="11"/>
      <c r="HH78" s="11"/>
      <c r="HI78" s="11"/>
      <c r="HJ78" s="11"/>
      <c r="HK78" s="11"/>
      <c r="HL78" s="11"/>
      <c r="HM78" s="11"/>
      <c r="HN78" s="11"/>
      <c r="HO78" s="11"/>
      <c r="HP78" s="11"/>
      <c r="HQ78" s="11"/>
      <c r="HR78" s="11"/>
      <c r="HS78" s="11"/>
      <c r="HT78" s="11"/>
      <c r="HU78" s="11"/>
      <c r="HV78" s="11"/>
      <c r="HW78" s="11"/>
      <c r="HX78" s="11"/>
      <c r="HY78" s="11"/>
      <c r="HZ78" s="11"/>
      <c r="IA78" s="11"/>
      <c r="IB78" s="11"/>
      <c r="IC78" s="11"/>
      <c r="ID78" s="11"/>
      <c r="IE78" s="11"/>
      <c r="IF78" s="11"/>
      <c r="IG78" s="11"/>
      <c r="IH78" s="11"/>
      <c r="II78" s="11"/>
      <c r="IJ78" s="11"/>
      <c r="IK78" s="11"/>
      <c r="IL78" s="11"/>
      <c r="IM78" s="11"/>
      <c r="IN78" s="11"/>
      <c r="IO78" s="11"/>
      <c r="IP78" s="11"/>
      <c r="IQ78" s="11"/>
      <c r="IR78" s="11"/>
      <c r="IS78" s="11"/>
      <c r="IT78" s="11"/>
      <c r="IU78" s="11"/>
    </row>
    <row r="79" spans="1:255">
      <c r="A79" s="11"/>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1"/>
      <c r="AY79" s="11"/>
      <c r="AZ79" s="11"/>
      <c r="BA79" s="11"/>
      <c r="BB79" s="11"/>
      <c r="BC79" s="11"/>
      <c r="BD79" s="11"/>
      <c r="BE79" s="11"/>
      <c r="BF79" s="11"/>
      <c r="BG79" s="11"/>
      <c r="BH79" s="11"/>
      <c r="BI79" s="11"/>
      <c r="BJ79" s="11"/>
      <c r="BK79" s="11"/>
      <c r="BL79" s="11"/>
      <c r="BM79" s="11"/>
      <c r="BN79" s="11"/>
      <c r="BO79" s="11"/>
      <c r="BP79" s="11"/>
      <c r="BQ79" s="11"/>
      <c r="BR79" s="11"/>
      <c r="BS79" s="11"/>
      <c r="BT79" s="11"/>
      <c r="BU79" s="11"/>
      <c r="BV79" s="11"/>
      <c r="BW79" s="11"/>
      <c r="BX79" s="11"/>
      <c r="BY79" s="11"/>
      <c r="BZ79" s="11"/>
      <c r="CA79" s="11"/>
      <c r="CB79" s="11"/>
      <c r="CC79" s="11"/>
      <c r="CD79" s="11"/>
      <c r="CE79" s="11"/>
      <c r="CF79" s="11"/>
      <c r="CG79" s="11"/>
      <c r="CH79" s="11"/>
      <c r="CI79" s="11"/>
      <c r="CJ79" s="11"/>
      <c r="CK79" s="11"/>
      <c r="CL79" s="11"/>
      <c r="CM79" s="11"/>
      <c r="CN79" s="11"/>
      <c r="CO79" s="11"/>
      <c r="CP79" s="11"/>
      <c r="CQ79" s="11"/>
      <c r="CR79" s="11"/>
      <c r="CS79" s="11"/>
      <c r="CT79" s="11"/>
      <c r="CU79" s="11"/>
      <c r="CV79" s="11"/>
      <c r="CW79" s="11"/>
      <c r="CX79" s="11"/>
      <c r="CY79" s="11"/>
      <c r="CZ79" s="11"/>
      <c r="DA79" s="11"/>
      <c r="DB79" s="11"/>
      <c r="DC79" s="11"/>
      <c r="DD79" s="11"/>
      <c r="DE79" s="11"/>
      <c r="DF79" s="11"/>
      <c r="DG79" s="11"/>
      <c r="DH79" s="11"/>
      <c r="DI79" s="11"/>
      <c r="DJ79" s="11"/>
      <c r="DK79" s="11"/>
      <c r="DL79" s="11"/>
      <c r="DM79" s="11"/>
      <c r="DN79" s="11"/>
      <c r="DO79" s="11"/>
      <c r="DP79" s="11"/>
      <c r="DQ79" s="11"/>
      <c r="DR79" s="11"/>
      <c r="DS79" s="11"/>
      <c r="DT79" s="11"/>
      <c r="DU79" s="11"/>
      <c r="DV79" s="11"/>
      <c r="DW79" s="11"/>
      <c r="DX79" s="11"/>
      <c r="DY79" s="11"/>
      <c r="DZ79" s="11"/>
      <c r="EA79" s="11"/>
      <c r="EB79" s="11"/>
      <c r="EC79" s="11"/>
      <c r="ED79" s="11"/>
      <c r="EE79" s="11"/>
      <c r="EF79" s="11"/>
      <c r="EG79" s="11"/>
      <c r="EH79" s="11"/>
      <c r="EI79" s="11"/>
      <c r="EJ79" s="11"/>
      <c r="EK79" s="11"/>
      <c r="EL79" s="11"/>
      <c r="EM79" s="11"/>
      <c r="EN79" s="11"/>
      <c r="EO79" s="11"/>
      <c r="EP79" s="11"/>
      <c r="EQ79" s="11"/>
      <c r="ER79" s="11"/>
      <c r="ES79" s="11"/>
      <c r="ET79" s="11"/>
      <c r="EU79" s="11"/>
      <c r="EV79" s="11"/>
      <c r="EW79" s="11"/>
      <c r="EX79" s="11"/>
      <c r="EY79" s="11"/>
      <c r="EZ79" s="11"/>
      <c r="FA79" s="11"/>
      <c r="FB79" s="11"/>
      <c r="FC79" s="11"/>
      <c r="FD79" s="11"/>
      <c r="FE79" s="11"/>
      <c r="FF79" s="11"/>
      <c r="FG79" s="11"/>
      <c r="FH79" s="11"/>
      <c r="FI79" s="11"/>
      <c r="FJ79" s="11"/>
      <c r="FK79" s="11"/>
      <c r="FL79" s="11"/>
      <c r="FM79" s="11"/>
      <c r="FN79" s="11"/>
      <c r="FO79" s="11"/>
      <c r="FP79" s="11"/>
      <c r="FQ79" s="11"/>
      <c r="FR79" s="11"/>
      <c r="FS79" s="11"/>
      <c r="FT79" s="11"/>
      <c r="FU79" s="11"/>
      <c r="FV79" s="11"/>
      <c r="FW79" s="11"/>
      <c r="FX79" s="11"/>
      <c r="FY79" s="11"/>
      <c r="FZ79" s="11"/>
      <c r="GA79" s="11"/>
      <c r="GB79" s="11"/>
      <c r="GC79" s="11"/>
      <c r="GD79" s="11"/>
      <c r="GE79" s="11"/>
      <c r="GF79" s="11"/>
      <c r="GG79" s="11"/>
      <c r="GH79" s="11"/>
      <c r="GI79" s="11"/>
      <c r="GJ79" s="11"/>
      <c r="GK79" s="11"/>
      <c r="GL79" s="11"/>
      <c r="GM79" s="11"/>
      <c r="GN79" s="11"/>
      <c r="GO79" s="11"/>
      <c r="GP79" s="11"/>
      <c r="GQ79" s="11"/>
      <c r="GR79" s="11"/>
      <c r="GS79" s="11"/>
      <c r="GT79" s="11"/>
      <c r="GU79" s="11"/>
      <c r="GV79" s="11"/>
      <c r="GW79" s="11"/>
      <c r="GX79" s="11"/>
      <c r="GY79" s="11"/>
      <c r="GZ79" s="11"/>
      <c r="HA79" s="11"/>
      <c r="HB79" s="11"/>
      <c r="HC79" s="11"/>
      <c r="HD79" s="11"/>
      <c r="HE79" s="11"/>
      <c r="HF79" s="11"/>
      <c r="HG79" s="11"/>
      <c r="HH79" s="11"/>
      <c r="HI79" s="11"/>
      <c r="HJ79" s="11"/>
      <c r="HK79" s="11"/>
      <c r="HL79" s="11"/>
      <c r="HM79" s="11"/>
      <c r="HN79" s="11"/>
      <c r="HO79" s="11"/>
      <c r="HP79" s="11"/>
      <c r="HQ79" s="11"/>
      <c r="HR79" s="11"/>
      <c r="HS79" s="11"/>
      <c r="HT79" s="11"/>
      <c r="HU79" s="11"/>
      <c r="HV79" s="11"/>
      <c r="HW79" s="11"/>
      <c r="HX79" s="11"/>
      <c r="HY79" s="11"/>
      <c r="HZ79" s="11"/>
      <c r="IA79" s="11"/>
      <c r="IB79" s="11"/>
      <c r="IC79" s="11"/>
      <c r="ID79" s="11"/>
      <c r="IE79" s="11"/>
      <c r="IF79" s="11"/>
      <c r="IG79" s="11"/>
      <c r="IH79" s="11"/>
      <c r="II79" s="11"/>
      <c r="IJ79" s="11"/>
      <c r="IK79" s="11"/>
      <c r="IL79" s="11"/>
      <c r="IM79" s="11"/>
      <c r="IN79" s="11"/>
      <c r="IO79" s="11"/>
      <c r="IP79" s="11"/>
      <c r="IQ79" s="11"/>
      <c r="IR79" s="11"/>
      <c r="IS79" s="11"/>
      <c r="IT79" s="11"/>
      <c r="IU79" s="11"/>
    </row>
  </sheetData>
  <mergeCells count="52">
    <mergeCell ref="A59:I59"/>
    <mergeCell ref="A12:K12"/>
    <mergeCell ref="A3:K3"/>
    <mergeCell ref="A67:G67"/>
    <mergeCell ref="A68:G68"/>
    <mergeCell ref="A58:D58"/>
    <mergeCell ref="E13:E17"/>
    <mergeCell ref="D19:D31"/>
    <mergeCell ref="B19:B31"/>
    <mergeCell ref="G19:G31"/>
    <mergeCell ref="B33:B53"/>
    <mergeCell ref="D33:D53"/>
    <mergeCell ref="E58:J58"/>
    <mergeCell ref="B13:B17"/>
    <mergeCell ref="H13:H17"/>
    <mergeCell ref="F13:F17"/>
    <mergeCell ref="B78:C78"/>
    <mergeCell ref="A62:K62"/>
    <mergeCell ref="A63:K63"/>
    <mergeCell ref="A64:K64"/>
    <mergeCell ref="A65:K65"/>
    <mergeCell ref="B76:C76"/>
    <mergeCell ref="B77:C77"/>
    <mergeCell ref="A66:D66"/>
    <mergeCell ref="A72:G72"/>
    <mergeCell ref="A69:G69"/>
    <mergeCell ref="A70:G70"/>
    <mergeCell ref="A71:G71"/>
    <mergeCell ref="A54:I54"/>
    <mergeCell ref="F56:H56"/>
    <mergeCell ref="F57:H57"/>
    <mergeCell ref="C16:D16"/>
    <mergeCell ref="G33:G53"/>
    <mergeCell ref="A18:K18"/>
    <mergeCell ref="G13:G17"/>
    <mergeCell ref="A32:K32"/>
    <mergeCell ref="F55:H55"/>
    <mergeCell ref="A1:K1"/>
    <mergeCell ref="A13:A17"/>
    <mergeCell ref="A6:K6"/>
    <mergeCell ref="C13:D15"/>
    <mergeCell ref="I13:I17"/>
    <mergeCell ref="J13:J17"/>
    <mergeCell ref="A11:K11"/>
    <mergeCell ref="A10:D10"/>
    <mergeCell ref="A7:D9"/>
    <mergeCell ref="E7:K7"/>
    <mergeCell ref="E8:K8"/>
    <mergeCell ref="E9:K9"/>
    <mergeCell ref="E10:K10"/>
    <mergeCell ref="A2:K2"/>
    <mergeCell ref="K13:K17"/>
  </mergeCells>
  <phoneticPr fontId="10" type="noConversion"/>
  <pageMargins left="0.25" right="0.25" top="0.75" bottom="0.75" header="0.3" footer="0.3"/>
  <pageSetup paperSize="9" scale="31" orientation="portrait" r:id="rId1"/>
  <ignoredErrors>
    <ignoredError sqref="F39"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E10319-525B-48A2-BF76-E53718A88490}">
  <dimension ref="A1:N28"/>
  <sheetViews>
    <sheetView tabSelected="1" view="pageBreakPreview" topLeftCell="A8" zoomScale="60" zoomScaleNormal="100" workbookViewId="0">
      <selection activeCell="A11" sqref="A11:N11"/>
    </sheetView>
  </sheetViews>
  <sheetFormatPr defaultRowHeight="14.4"/>
  <cols>
    <col min="2" max="2" width="131.44140625" customWidth="1"/>
    <col min="3" max="3" width="14.109375" customWidth="1"/>
    <col min="4" max="14" width="9.5546875" customWidth="1"/>
  </cols>
  <sheetData>
    <row r="1" spans="1:14" ht="21">
      <c r="A1" s="126" t="s">
        <v>0</v>
      </c>
      <c r="B1" s="126"/>
      <c r="C1" s="126"/>
      <c r="D1" s="126"/>
      <c r="E1" s="126"/>
      <c r="F1" s="126"/>
      <c r="G1" s="126"/>
      <c r="H1" s="126"/>
      <c r="I1" s="126"/>
      <c r="J1" s="126"/>
      <c r="K1" s="126"/>
      <c r="L1" s="126"/>
      <c r="M1" s="126"/>
      <c r="N1" s="126"/>
    </row>
    <row r="2" spans="1:14" ht="21">
      <c r="A2" s="2"/>
      <c r="J2" s="1"/>
      <c r="K2" s="1"/>
      <c r="L2" s="134" t="s">
        <v>98</v>
      </c>
      <c r="M2" s="134"/>
      <c r="N2" s="134"/>
    </row>
    <row r="3" spans="1:14" ht="21">
      <c r="A3" s="2"/>
      <c r="J3" s="1"/>
      <c r="K3" s="1"/>
      <c r="L3" s="13"/>
      <c r="N3" s="8"/>
    </row>
    <row r="4" spans="1:14" ht="21">
      <c r="A4" s="2"/>
      <c r="B4" s="2"/>
      <c r="C4" s="2"/>
      <c r="D4" s="2"/>
      <c r="E4" s="2"/>
      <c r="F4" s="2"/>
      <c r="G4" s="2"/>
      <c r="H4" s="1"/>
      <c r="I4" s="1"/>
      <c r="J4" s="1"/>
      <c r="K4" s="1"/>
      <c r="L4" s="5"/>
      <c r="M4" s="5"/>
    </row>
    <row r="5" spans="1:14" ht="40.5" customHeight="1">
      <c r="A5" s="127" t="s">
        <v>99</v>
      </c>
      <c r="B5" s="127"/>
      <c r="C5" s="127"/>
      <c r="D5" s="127"/>
      <c r="E5" s="127"/>
      <c r="F5" s="127"/>
      <c r="G5" s="127"/>
      <c r="H5" s="127"/>
      <c r="I5" s="127"/>
      <c r="J5" s="127"/>
      <c r="K5" s="127"/>
      <c r="L5" s="127"/>
      <c r="M5" s="127"/>
      <c r="N5" s="127"/>
    </row>
    <row r="6" spans="1:14">
      <c r="A6" s="128" t="s">
        <v>1</v>
      </c>
      <c r="B6" s="129"/>
      <c r="C6" s="124" t="s">
        <v>2</v>
      </c>
      <c r="D6" s="124"/>
      <c r="E6" s="124"/>
      <c r="F6" s="124"/>
      <c r="G6" s="124"/>
      <c r="H6" s="124"/>
      <c r="I6" s="124"/>
      <c r="J6" s="124"/>
      <c r="K6" s="124"/>
      <c r="L6" s="124"/>
      <c r="M6" s="124"/>
      <c r="N6" s="124"/>
    </row>
    <row r="7" spans="1:14">
      <c r="A7" s="130"/>
      <c r="B7" s="131"/>
      <c r="C7" s="124" t="s">
        <v>3</v>
      </c>
      <c r="D7" s="124"/>
      <c r="E7" s="124"/>
      <c r="F7" s="124"/>
      <c r="G7" s="124"/>
      <c r="H7" s="124"/>
      <c r="I7" s="124"/>
      <c r="J7" s="124"/>
      <c r="K7" s="124"/>
      <c r="L7" s="124"/>
      <c r="M7" s="124"/>
      <c r="N7" s="124"/>
    </row>
    <row r="8" spans="1:14">
      <c r="A8" s="132"/>
      <c r="B8" s="133"/>
      <c r="C8" s="124" t="s">
        <v>4</v>
      </c>
      <c r="D8" s="124"/>
      <c r="E8" s="124"/>
      <c r="F8" s="124"/>
      <c r="G8" s="124"/>
      <c r="H8" s="124"/>
      <c r="I8" s="124"/>
      <c r="J8" s="124"/>
      <c r="K8" s="124"/>
      <c r="L8" s="124"/>
      <c r="M8" s="124"/>
      <c r="N8" s="124"/>
    </row>
    <row r="9" spans="1:14" ht="32.25" customHeight="1">
      <c r="A9" s="122" t="s">
        <v>5</v>
      </c>
      <c r="B9" s="123"/>
      <c r="C9" s="124" t="s">
        <v>6</v>
      </c>
      <c r="D9" s="124"/>
      <c r="E9" s="124"/>
      <c r="F9" s="124"/>
      <c r="G9" s="124"/>
      <c r="H9" s="124"/>
      <c r="I9" s="124"/>
      <c r="J9" s="124"/>
      <c r="K9" s="124"/>
      <c r="L9" s="124"/>
      <c r="M9" s="124"/>
      <c r="N9" s="124"/>
    </row>
    <row r="11" spans="1:14" ht="409.2" customHeight="1">
      <c r="A11" s="121" t="s">
        <v>105</v>
      </c>
      <c r="B11" s="121"/>
      <c r="C11" s="121"/>
      <c r="D11" s="121"/>
      <c r="E11" s="121"/>
      <c r="F11" s="121"/>
      <c r="G11" s="121"/>
      <c r="H11" s="121"/>
      <c r="I11" s="121"/>
      <c r="J11" s="121"/>
      <c r="K11" s="121"/>
      <c r="L11" s="121"/>
      <c r="M11" s="121"/>
      <c r="N11" s="121"/>
    </row>
    <row r="12" spans="1:14" ht="15.6">
      <c r="A12" s="14"/>
      <c r="B12" s="14"/>
      <c r="C12" s="14"/>
      <c r="D12" s="14"/>
      <c r="E12" s="14"/>
      <c r="F12" s="14"/>
      <c r="G12" s="14"/>
      <c r="H12" s="14"/>
      <c r="I12" s="14"/>
      <c r="J12" s="14"/>
      <c r="K12" s="14"/>
      <c r="L12" s="14"/>
      <c r="M12" s="14"/>
    </row>
    <row r="13" spans="1:14" ht="15.6">
      <c r="A13" s="125" t="s">
        <v>7</v>
      </c>
      <c r="B13" s="125" t="s">
        <v>44</v>
      </c>
      <c r="C13" s="125" t="s">
        <v>45</v>
      </c>
      <c r="D13" s="125" t="s">
        <v>52</v>
      </c>
      <c r="E13" s="125"/>
      <c r="F13" s="125"/>
      <c r="G13" s="125"/>
      <c r="H13" s="125"/>
      <c r="I13" s="125"/>
      <c r="J13" s="125"/>
      <c r="K13" s="125"/>
      <c r="L13" s="125"/>
      <c r="M13" s="125"/>
      <c r="N13" s="125"/>
    </row>
    <row r="14" spans="1:14" ht="15.6">
      <c r="A14" s="125"/>
      <c r="B14" s="125"/>
      <c r="C14" s="125"/>
      <c r="D14" s="15">
        <v>1</v>
      </c>
      <c r="E14" s="15">
        <v>2</v>
      </c>
      <c r="F14" s="15">
        <v>3</v>
      </c>
      <c r="G14" s="15">
        <v>4</v>
      </c>
      <c r="H14" s="15">
        <v>5</v>
      </c>
      <c r="I14" s="15">
        <v>6</v>
      </c>
      <c r="J14" s="15">
        <v>7</v>
      </c>
      <c r="K14" s="15">
        <v>8</v>
      </c>
      <c r="L14" s="15">
        <v>9</v>
      </c>
      <c r="M14" s="15">
        <v>10</v>
      </c>
      <c r="N14" s="26">
        <v>10</v>
      </c>
    </row>
    <row r="15" spans="1:14" ht="15.6">
      <c r="A15" s="16">
        <v>1</v>
      </c>
      <c r="B15" s="17" t="s">
        <v>46</v>
      </c>
      <c r="C15" s="17"/>
      <c r="D15" s="18"/>
      <c r="E15" s="18"/>
      <c r="F15" s="18"/>
      <c r="G15" s="18"/>
      <c r="H15" s="18"/>
      <c r="I15" s="18"/>
      <c r="J15" s="18"/>
      <c r="K15" s="18"/>
      <c r="L15" s="18"/>
      <c r="M15" s="25"/>
      <c r="N15" s="118" t="s">
        <v>57</v>
      </c>
    </row>
    <row r="16" spans="1:14" ht="15.6">
      <c r="A16" s="16">
        <v>2</v>
      </c>
      <c r="B16" s="17" t="s">
        <v>53</v>
      </c>
      <c r="C16" s="17"/>
      <c r="D16" s="18"/>
      <c r="E16" s="18"/>
      <c r="F16" s="18"/>
      <c r="G16" s="18"/>
      <c r="H16" s="18"/>
      <c r="I16" s="18"/>
      <c r="J16" s="18"/>
      <c r="K16" s="18"/>
      <c r="L16" s="18"/>
      <c r="M16" s="25"/>
      <c r="N16" s="118"/>
    </row>
    <row r="17" spans="1:14" ht="15.6">
      <c r="A17" s="16">
        <v>3</v>
      </c>
      <c r="B17" s="17" t="s">
        <v>54</v>
      </c>
      <c r="C17" s="15"/>
      <c r="D17" s="18"/>
      <c r="E17" s="18"/>
      <c r="F17" s="18"/>
      <c r="G17" s="18"/>
      <c r="H17" s="18"/>
      <c r="I17" s="18"/>
      <c r="J17" s="18"/>
      <c r="K17" s="18"/>
      <c r="L17" s="18"/>
      <c r="M17" s="25"/>
      <c r="N17" s="118"/>
    </row>
    <row r="18" spans="1:14" ht="15.6">
      <c r="A18" s="16">
        <v>4</v>
      </c>
      <c r="B18" s="17" t="s">
        <v>55</v>
      </c>
      <c r="C18" s="15"/>
      <c r="D18" s="18"/>
      <c r="E18" s="18"/>
      <c r="F18" s="18"/>
      <c r="G18" s="18"/>
      <c r="H18" s="18"/>
      <c r="I18" s="18"/>
      <c r="J18" s="18"/>
      <c r="K18" s="18"/>
      <c r="L18" s="18"/>
      <c r="M18" s="25"/>
      <c r="N18" s="118"/>
    </row>
    <row r="19" spans="1:14" ht="15.6">
      <c r="A19" s="16">
        <v>5</v>
      </c>
      <c r="B19" s="17" t="s">
        <v>33</v>
      </c>
      <c r="C19" s="15"/>
      <c r="D19" s="18"/>
      <c r="E19" s="18"/>
      <c r="F19" s="18"/>
      <c r="G19" s="18"/>
      <c r="H19" s="18"/>
      <c r="I19" s="18"/>
      <c r="J19" s="18"/>
      <c r="K19" s="18"/>
      <c r="L19" s="18"/>
      <c r="M19" s="25"/>
      <c r="N19" s="118"/>
    </row>
    <row r="20" spans="1:14" ht="15.6">
      <c r="A20" s="16">
        <v>6</v>
      </c>
      <c r="B20" s="17" t="s">
        <v>56</v>
      </c>
      <c r="C20" s="18"/>
      <c r="D20" s="18"/>
      <c r="E20" s="18"/>
      <c r="F20" s="18"/>
      <c r="G20" s="19"/>
      <c r="H20" s="18"/>
      <c r="I20" s="18"/>
      <c r="J20" s="18"/>
      <c r="K20" s="18"/>
      <c r="L20" s="18"/>
      <c r="M20" s="25"/>
      <c r="N20" s="118"/>
    </row>
    <row r="21" spans="1:14" ht="15.6">
      <c r="A21" s="16">
        <v>7</v>
      </c>
      <c r="B21" s="24" t="s">
        <v>47</v>
      </c>
      <c r="C21" s="18"/>
      <c r="D21" s="18"/>
      <c r="E21" s="18"/>
      <c r="F21" s="18"/>
      <c r="G21" s="19"/>
      <c r="H21" s="18"/>
      <c r="I21" s="18"/>
      <c r="J21" s="18"/>
      <c r="K21" s="20"/>
      <c r="L21" s="20"/>
      <c r="M21" s="25"/>
      <c r="N21" s="118"/>
    </row>
    <row r="22" spans="1:14" ht="15.6">
      <c r="A22" s="21"/>
      <c r="B22" s="119" t="s">
        <v>48</v>
      </c>
      <c r="C22" s="119"/>
      <c r="D22" s="119"/>
      <c r="G22" s="22"/>
    </row>
    <row r="23" spans="1:14" ht="15.6">
      <c r="A23" s="21"/>
      <c r="B23" s="120"/>
      <c r="C23" s="120"/>
      <c r="D23" s="120"/>
      <c r="E23" s="120"/>
      <c r="F23" s="120"/>
      <c r="G23" s="120"/>
      <c r="H23" s="120"/>
      <c r="I23" s="120"/>
      <c r="J23" s="120"/>
      <c r="K23" s="120"/>
      <c r="L23" s="120"/>
      <c r="M23" s="120"/>
    </row>
    <row r="24" spans="1:14">
      <c r="A24" s="23"/>
      <c r="B24" s="23"/>
      <c r="C24" s="23"/>
      <c r="D24" s="23"/>
      <c r="E24" s="23"/>
      <c r="F24" s="23"/>
      <c r="G24" s="23"/>
      <c r="H24" s="23"/>
      <c r="I24" s="23"/>
      <c r="J24" s="23"/>
      <c r="K24" s="23"/>
      <c r="L24" s="23"/>
      <c r="M24" s="23"/>
      <c r="N24" s="23"/>
    </row>
    <row r="25" spans="1:14">
      <c r="A25" s="23"/>
      <c r="B25" t="s">
        <v>49</v>
      </c>
      <c r="C25" s="23"/>
      <c r="D25" s="23"/>
      <c r="E25" s="23"/>
      <c r="F25" s="23"/>
      <c r="G25" s="23"/>
      <c r="H25" s="23"/>
      <c r="I25" s="23"/>
      <c r="J25" s="23"/>
      <c r="K25" s="23"/>
      <c r="L25" s="23"/>
      <c r="M25" s="23"/>
      <c r="N25" s="23"/>
    </row>
    <row r="26" spans="1:14">
      <c r="A26" s="23"/>
      <c r="B26" t="s">
        <v>50</v>
      </c>
      <c r="C26" s="23"/>
      <c r="D26" s="23"/>
      <c r="E26" s="23"/>
      <c r="F26" s="23"/>
      <c r="G26" s="23"/>
      <c r="H26" s="23"/>
      <c r="I26" s="23"/>
      <c r="J26" s="23"/>
      <c r="K26" s="23"/>
      <c r="L26" s="23"/>
      <c r="M26" s="23"/>
      <c r="N26" s="23"/>
    </row>
    <row r="27" spans="1:14">
      <c r="A27" s="23"/>
      <c r="B27" t="s">
        <v>51</v>
      </c>
      <c r="C27" s="23"/>
      <c r="D27" s="23"/>
      <c r="E27" s="23"/>
      <c r="F27" s="23"/>
      <c r="G27" s="23"/>
      <c r="H27" s="23"/>
      <c r="I27" s="23"/>
      <c r="J27" s="23"/>
      <c r="K27" s="23"/>
      <c r="L27" s="23"/>
      <c r="M27" s="23"/>
      <c r="N27" s="23"/>
    </row>
    <row r="28" spans="1:14">
      <c r="A28" s="23"/>
      <c r="B28" t="s">
        <v>43</v>
      </c>
      <c r="C28" s="23"/>
      <c r="D28" s="23"/>
      <c r="E28" s="23"/>
      <c r="F28" s="23"/>
      <c r="G28" s="23"/>
      <c r="H28" s="23"/>
      <c r="I28" s="23"/>
      <c r="J28" s="23"/>
      <c r="K28" s="23"/>
      <c r="L28" s="23"/>
      <c r="M28" s="23"/>
      <c r="N28" s="23"/>
    </row>
  </sheetData>
  <protectedRanges>
    <protectedRange sqref="L4:M9 B1:I1 A1:A9 B4:G9 J1:K9 I4:I9 H4:H5 L1:M1" name="Заголовок_1"/>
  </protectedRanges>
  <mergeCells count="17">
    <mergeCell ref="A1:N1"/>
    <mergeCell ref="A5:N5"/>
    <mergeCell ref="A6:B8"/>
    <mergeCell ref="C6:N6"/>
    <mergeCell ref="C7:N7"/>
    <mergeCell ref="C8:N8"/>
    <mergeCell ref="L2:N2"/>
    <mergeCell ref="N15:N21"/>
    <mergeCell ref="B22:D22"/>
    <mergeCell ref="B23:M23"/>
    <mergeCell ref="A11:N11"/>
    <mergeCell ref="A9:B9"/>
    <mergeCell ref="C9:N9"/>
    <mergeCell ref="A13:A14"/>
    <mergeCell ref="B13:B14"/>
    <mergeCell ref="C13:C14"/>
    <mergeCell ref="D13:N13"/>
  </mergeCells>
  <pageMargins left="0.7" right="0.7" top="0.75" bottom="0.75" header="0.3" footer="0.3"/>
  <pageSetup paperSize="9" scale="3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2</vt:i4>
      </vt:variant>
      <vt:variant>
        <vt:lpstr>Іменовані діапазони</vt:lpstr>
      </vt:variant>
      <vt:variant>
        <vt:i4>1</vt:i4>
      </vt:variant>
    </vt:vector>
  </HeadingPairs>
  <TitlesOfParts>
    <vt:vector size="3" baseType="lpstr">
      <vt:lpstr>Додаток 2-Цінова пропозиція</vt:lpstr>
      <vt:lpstr>Додаток 3-Календарний графік</vt:lpstr>
      <vt:lpstr>'Додаток 2-Цінова пропозиція'!Область_друку</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2025-09-17T10:13:26Z</dcterms:modified>
  <cp:category/>
  <cp:contentStatus/>
</cp:coreProperties>
</file>