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defaultThemeVersion="124226"/>
  <xr:revisionPtr revIDLastSave="5222" documentId="8_{FE6F42F6-547F-4ACE-A5BA-E24D68F8A4A8}" xr6:coauthVersionLast="47" xr6:coauthVersionMax="47" xr10:uidLastSave="{4B2A5BE2-3E73-4DAB-A9FB-5D62382AA643}"/>
  <bookViews>
    <workbookView xWindow="28680" yWindow="-120" windowWidth="29040" windowHeight="15720" xr2:uid="{00000000-000D-0000-FFFF-FFFF00000000}"/>
  </bookViews>
  <sheets>
    <sheet name="Цінова_пропозиція" sheetId="6" r:id="rId1"/>
  </sheets>
  <definedNames>
    <definedName name="_xlnm._FilterDatabase" localSheetId="0" hidden="1">Цінова_пропозиція!$A$14:$G$184</definedName>
    <definedName name="_xlnm.Print_Area" localSheetId="0">Цінова_пропозиція!$A$14:$G$182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4" i="6" l="1"/>
  <c r="G173" i="6"/>
  <c r="G182" i="6"/>
  <c r="G181" i="6"/>
  <c r="G180" i="6"/>
  <c r="G179" i="6"/>
  <c r="G178" i="6"/>
  <c r="G176" i="6"/>
  <c r="G175" i="6"/>
  <c r="G174" i="6"/>
  <c r="G172" i="6"/>
  <c r="G171" i="6"/>
  <c r="G170" i="6"/>
  <c r="G168" i="6"/>
  <c r="G167" i="6"/>
  <c r="G166" i="6"/>
  <c r="G165" i="6"/>
  <c r="G164" i="6"/>
  <c r="G163" i="6"/>
  <c r="G162" i="6"/>
  <c r="G161" i="6"/>
  <c r="G160" i="6"/>
  <c r="G159" i="6"/>
  <c r="G158" i="6"/>
  <c r="G157" i="6"/>
  <c r="G156" i="6"/>
  <c r="G155" i="6"/>
  <c r="G154" i="6"/>
  <c r="G153" i="6"/>
  <c r="G151" i="6"/>
  <c r="G150" i="6"/>
  <c r="G149" i="6"/>
  <c r="G148" i="6"/>
  <c r="G147" i="6"/>
  <c r="G146" i="6"/>
  <c r="G143" i="6"/>
  <c r="G142" i="6"/>
  <c r="G141" i="6"/>
  <c r="G140" i="6"/>
  <c r="G139" i="6"/>
  <c r="G138" i="6"/>
  <c r="G137" i="6"/>
  <c r="G136" i="6"/>
  <c r="G135" i="6"/>
  <c r="G134" i="6"/>
  <c r="G133" i="6"/>
  <c r="G132" i="6"/>
  <c r="G131" i="6"/>
  <c r="G130" i="6"/>
  <c r="G129" i="6"/>
  <c r="G127" i="6"/>
  <c r="G126" i="6"/>
  <c r="G125" i="6"/>
  <c r="G124" i="6"/>
  <c r="G123" i="6"/>
  <c r="G122" i="6"/>
  <c r="G121" i="6"/>
  <c r="G120" i="6"/>
  <c r="G119" i="6"/>
  <c r="G118" i="6"/>
  <c r="G117" i="6"/>
  <c r="G116" i="6"/>
  <c r="G115" i="6"/>
  <c r="G114" i="6"/>
  <c r="G113" i="6"/>
  <c r="G112" i="6"/>
  <c r="G111" i="6"/>
  <c r="G110" i="6"/>
  <c r="G108" i="6"/>
  <c r="G107" i="6"/>
  <c r="G106" i="6"/>
  <c r="G105" i="6"/>
  <c r="G104" i="6"/>
  <c r="G103" i="6"/>
  <c r="G102" i="6"/>
  <c r="G101" i="6"/>
  <c r="G100" i="6"/>
  <c r="G99" i="6"/>
  <c r="G98" i="6"/>
  <c r="G97" i="6"/>
  <c r="G96" i="6"/>
  <c r="G95" i="6"/>
  <c r="G94" i="6"/>
  <c r="G93" i="6"/>
  <c r="G92" i="6"/>
  <c r="G91" i="6"/>
  <c r="G90" i="6"/>
  <c r="G89" i="6"/>
  <c r="G87" i="6"/>
  <c r="G86" i="6"/>
  <c r="G85" i="6"/>
  <c r="G84" i="6"/>
  <c r="G83" i="6"/>
  <c r="G82" i="6"/>
  <c r="G81" i="6"/>
  <c r="G80" i="6"/>
  <c r="G79" i="6"/>
  <c r="G78" i="6"/>
  <c r="G77" i="6"/>
  <c r="G76" i="6"/>
  <c r="G75" i="6"/>
  <c r="G74" i="6"/>
  <c r="G73" i="6"/>
  <c r="G72" i="6"/>
  <c r="G71" i="6"/>
  <c r="G70" i="6"/>
  <c r="G69" i="6"/>
  <c r="G68" i="6"/>
  <c r="G66" i="6"/>
  <c r="G65" i="6"/>
  <c r="G64" i="6"/>
  <c r="G63" i="6"/>
  <c r="G62" i="6"/>
  <c r="G61" i="6"/>
  <c r="G60" i="6"/>
  <c r="G59" i="6"/>
  <c r="G58" i="6"/>
  <c r="G57" i="6"/>
  <c r="G56" i="6"/>
  <c r="G55" i="6"/>
  <c r="G54" i="6"/>
  <c r="G53" i="6"/>
  <c r="G52" i="6"/>
  <c r="G51" i="6"/>
  <c r="G50" i="6"/>
  <c r="G46" i="6"/>
  <c r="G45" i="6"/>
  <c r="G44" i="6"/>
  <c r="G43" i="6"/>
  <c r="G42" i="6"/>
  <c r="G41" i="6"/>
  <c r="G40" i="6"/>
  <c r="G39" i="6"/>
  <c r="G38" i="6"/>
  <c r="G37" i="6"/>
  <c r="G36" i="6"/>
  <c r="G35" i="6"/>
  <c r="G34" i="6"/>
  <c r="G33" i="6"/>
  <c r="G32" i="6"/>
  <c r="G31" i="6"/>
  <c r="G30" i="6"/>
  <c r="G29" i="6"/>
  <c r="G28" i="6"/>
  <c r="G27" i="6"/>
  <c r="G26" i="6"/>
  <c r="G25" i="6"/>
  <c r="G24" i="6"/>
  <c r="G23" i="6"/>
  <c r="E183" i="6" l="1"/>
  <c r="G183" i="6" s="1"/>
  <c r="E48" i="6" l="1"/>
  <c r="E47" i="6"/>
  <c r="G47" i="6" s="1"/>
</calcChain>
</file>

<file path=xl/sharedStrings.xml><?xml version="1.0" encoding="utf-8"?>
<sst xmlns="http://schemas.openxmlformats.org/spreadsheetml/2006/main" count="364" uniqueCount="135">
  <si>
    <t>№ п/п</t>
  </si>
  <si>
    <t>Технічні характеристики та опис</t>
  </si>
  <si>
    <t>Кількість</t>
  </si>
  <si>
    <t>Ціна, грн.  включаючі всі податки</t>
  </si>
  <si>
    <t>Вартість, грн.  включаючі всі податки</t>
  </si>
  <si>
    <t>м2</t>
  </si>
  <si>
    <t>м3</t>
  </si>
  <si>
    <t>т</t>
  </si>
  <si>
    <t>м</t>
  </si>
  <si>
    <t>шт</t>
  </si>
  <si>
    <t>Примітки</t>
  </si>
  <si>
    <t>Одиниця вимірювання</t>
  </si>
  <si>
    <t>послуга</t>
  </si>
  <si>
    <t>Дослідження, вишукування, вимірювання випробування відповідно до вимог чинних Нормативних документів</t>
  </si>
  <si>
    <t>Всього:</t>
  </si>
  <si>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</si>
  <si>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</si>
  <si>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</si>
  <si>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</si>
  <si>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</si>
  <si>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</si>
  <si>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</si>
  <si>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Сталь листова t=8</t>
  </si>
  <si>
    <t>Канати прядив'яні просочені</t>
  </si>
  <si>
    <t>Уайт-спірит</t>
  </si>
  <si>
    <t>Сталь листова t=5</t>
  </si>
  <si>
    <t>Труба профільна 80х80х5</t>
  </si>
  <si>
    <t>Сталь листова t=12</t>
  </si>
  <si>
    <t>Сталь листова t=4</t>
  </si>
  <si>
    <t>Катанка гарячекатана у мотках, діаметр 6, 3-6,5 мм</t>
  </si>
  <si>
    <t>Бруски обрізні з хвойних порід, довжина 4-6,5 м, ширина 75-150 мм, товщина 40- 75 мм, І сорт</t>
  </si>
  <si>
    <t>Електродугове зварювання при монтажі опорних частин каркасів [колон, підкранових балок] одноповерхових виробничих будівель</t>
  </si>
  <si>
    <t>Ставлення болтів будівельних з гайками й шайбами</t>
  </si>
  <si>
    <t>л</t>
  </si>
  <si>
    <t>Дата</t>
  </si>
  <si>
    <t>Розділ 1. Колони</t>
  </si>
  <si>
    <t>КОЛОНИ К1, К2, К3</t>
  </si>
  <si>
    <t>Виготовлення колон</t>
  </si>
  <si>
    <t xml:space="preserve">Труба 219х6 Ст3Сп-А </t>
  </si>
  <si>
    <t xml:space="preserve">Труба 159х5 Ст3Сп-А </t>
  </si>
  <si>
    <t>Сталь листова t=20</t>
  </si>
  <si>
    <t>Сталь листова t=16</t>
  </si>
  <si>
    <t>Сталь листова t=10</t>
  </si>
  <si>
    <t>Сталь листова t=14</t>
  </si>
  <si>
    <t>Сталь листова t=25</t>
  </si>
  <si>
    <t>Пісок кварцевий</t>
  </si>
  <si>
    <t>Знепилювання металевих поверхонь</t>
  </si>
  <si>
    <t>Ксилол нафтовий, марка А</t>
  </si>
  <si>
    <t>Труба профільна 50х50х4</t>
  </si>
  <si>
    <t>Розділ 3. Ферми Ф1, Ф2, Ф3</t>
  </si>
  <si>
    <t>Труба профільна 120х120х6</t>
  </si>
  <si>
    <t>Труба профільна 140х140х6</t>
  </si>
  <si>
    <t>Труба профільна 90х90х5</t>
  </si>
  <si>
    <t>Розділ 4. Ферми ФПК</t>
  </si>
  <si>
    <t>Труба профільна 150х150х6</t>
  </si>
  <si>
    <t>Розділ 5. Балки каркасу БПК-1,2,3</t>
  </si>
  <si>
    <t>Виготовлення балок з листового металу</t>
  </si>
  <si>
    <t>Монтаж балкових систем перекриття</t>
  </si>
  <si>
    <t>Розділ 6. Прогони</t>
  </si>
  <si>
    <t>Виготовлення прогонів</t>
  </si>
  <si>
    <t>Труба профільна 160х80х4,5</t>
  </si>
  <si>
    <t>БОЛТОВІ З'ЄДНАННЯ</t>
  </si>
  <si>
    <t>Болт М16-8gx65.58</t>
  </si>
  <si>
    <t>Болт М16-8gx50.58</t>
  </si>
  <si>
    <t xml:space="preserve">Гайка М16-7H.5 </t>
  </si>
  <si>
    <t>Шайба С.16.01</t>
  </si>
  <si>
    <t>ЗВАРНІ З'ЄДНАННЯ</t>
  </si>
  <si>
    <t>ПРОФНАСТИЛ Т40 - 1044. 0,55мм</t>
  </si>
  <si>
    <t>Саморіз покрівельний 4,8х19</t>
  </si>
  <si>
    <t>Герметик для покрівлі Sika Flex</t>
  </si>
  <si>
    <t>Планка фронтонна L=2000</t>
  </si>
  <si>
    <t>Планка гребнева L=2000</t>
  </si>
  <si>
    <t>Саморіз покрівельний 4,8х50</t>
  </si>
  <si>
    <t>Локальний кошторис 02-01-01 на Навіс №1</t>
  </si>
  <si>
    <t>Очищення кварцовим піском поверхні труб діаметром до 500 мм, дрібних виробів і гратчастих конструкцій</t>
  </si>
  <si>
    <t>Монтаж колон одноповерхових і багатоповерхових будівель суцільного перерізу масою до 1,0 т</t>
  </si>
  <si>
    <t>Розділ 2. В'язі вертикальні та горизонтальні</t>
  </si>
  <si>
    <t>Монтаж зв'язок і розпірок з одиночних і парних кутів, гнутозварних профілів</t>
  </si>
  <si>
    <t>Болти із шестигранною головкою оцинковані, діаметр різьби 12-[14] мм</t>
  </si>
  <si>
    <t>Цвяхи будівельні з плоскою головкою 1, 6х50 мм</t>
  </si>
  <si>
    <t>Виготовлення гратчастих конструкцій [ ферми та ін.]</t>
  </si>
  <si>
    <t>Монтаж кроквяних і підкроквяних ферм на висоті, масою до 3 т</t>
  </si>
  <si>
    <t>Розділ 7. Болтові кріплення та обробка зварних швів елементів металоконструкцій навісу</t>
  </si>
  <si>
    <t>Свердління отворів у сталевих конструкціях свердлильною машинкою, діаметр до 22 мм, товщина металу до 20 мм</t>
  </si>
  <si>
    <t>Очищення поверхонь щітками (2% від загального обсягу)</t>
  </si>
  <si>
    <t>Монтаж покрівельного покриття з профільованого листа при висоті будівлі до 25 м</t>
  </si>
  <si>
    <t>Герметизація горизонтальних швів профнастила</t>
  </si>
  <si>
    <t>Улаштування з листової сталі поясків, сандриків, підвіконних відливів</t>
  </si>
  <si>
    <t xml:space="preserve">Розробка виконавчої документації (паперовий 2 екз. та цифровий варіант - USB FLASH), вартість за послуги на весь період робіт </t>
  </si>
  <si>
    <t>Огородження місця виконання робіт, котлованів (червоно-біла лента)</t>
  </si>
  <si>
    <t>Розділ 1. Виготовлення, монтаж МК</t>
  </si>
  <si>
    <t>Поетапний топогеодезичний контроль завиконанням робіт відповідного до чинного Законодавства з розробкою виконавчої зйомки (паперовий 2 екз. та цифровий варіант PDF+DWG(DXF) - USB FLASH), вартість за послугу на весь період робіт</t>
  </si>
  <si>
    <t>Геодезична зйомка існуючих фундаментів Ф1-Ф4 (паперовий 2 екз. та цифровий варіант PDF+DWG(DXF)</t>
  </si>
  <si>
    <t>Безусадочна суміш (SikaGrout-314 25 кг)</t>
  </si>
  <si>
    <t>Монтаж хімічного анкеру М20, глибина 400 мм</t>
  </si>
  <si>
    <t>Анкерна шпилька M20 × 470 гарячий цинк, 10.8 (комплект: шпилька, 3 х гайки м20, 2 х  шайби М20). Також в комплекті врахувати анкерний полімерний хімічний розчин та комплект витратних матеріалів</t>
  </si>
  <si>
    <t>Бетонування зазору між колонами та фундаментом бузусадочною сумішю з попередньою очисткою поверхні та  встановленням опалубки)</t>
  </si>
  <si>
    <t>Ґрунтовка епоксидна для металлу</t>
  </si>
  <si>
    <t>Ґрунтування металевих поверхонь епоксидною грунтовкою</t>
  </si>
  <si>
    <t>Фарбування металевих поґрунтованих поверхонь епоксидною фарбою (два рази)</t>
  </si>
  <si>
    <t>Епоксидна фарба по металу</t>
  </si>
  <si>
    <t>Розділ 3. Інші роботи обов'язкові до виконання</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</si>
  <si>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</si>
  <si>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</si>
  <si>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RAL1015</t>
  </si>
  <si>
    <t>Розробка КМД, розробка монтажних креслень, маркування МК</t>
  </si>
  <si>
    <t>Виготовлення в'язів, зв'язів та ін.</t>
  </si>
  <si>
    <t>Розділ 2. Монтажні конструкції для СЕС</t>
  </si>
  <si>
    <t>Профіль опорний 41 (алюміній)</t>
  </si>
  <si>
    <t>Кріплення сонячної панелі в сборі (прижимна пластина, болт, гайка в профіль, шайба)</t>
  </si>
  <si>
    <t>Кріплення для сонячних панелей, шпилька 10х200 в зборі, нержавіюча сталь А2</t>
  </si>
  <si>
    <t>Кут алюмінієвий 10х20х2</t>
  </si>
  <si>
    <t>Болт 10 х 250 з 3 х гайками та 3 х шайбами</t>
  </si>
  <si>
    <t>Комплект кутових кріплень алюміній з шарнірною опорою та метизами</t>
  </si>
  <si>
    <t>Рейка алюмінієва KE-MF1600-48 профіль 40х40 квадратний</t>
  </si>
  <si>
    <t>Надаючи свою пропозицію,</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</si>
  <si>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</si>
  <si>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</si>
  <si>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</si>
  <si>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</si>
  <si>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</si>
  <si>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Учасник має надати в електронному вигляді цінову пропозицію у формі даного додатку з підписом та печаткою та окремо у форматі Excel.</t>
  </si>
  <si>
    <t>П.І.Б. керівника</t>
  </si>
  <si>
    <t>Підпис, печатка (у разі наявності)</t>
  </si>
  <si>
    <t>Додаток 2 до Запиту</t>
  </si>
  <si>
    <r>
      <rPr>
        <b/>
        <i/>
        <sz val="11"/>
        <color theme="1"/>
        <rFont val="Times New Roman"/>
        <family val="1"/>
        <charset val="204"/>
      </rPr>
      <t>Інформація для Учасника:</t>
    </r>
    <r>
      <rPr>
        <i/>
        <sz val="11"/>
        <color theme="1"/>
        <rFont val="Times New Roman"/>
        <family val="1"/>
        <charset val="204"/>
      </rPr>
      <t xml:space="preserve">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 разі пропозиції аналогів- вказати в примітках ТМ, виробника, та характеристики.
-Учасник має надати в електронному вигляді цінову пропозицію у формі даного додатку з підписом та печаткою та окремо у форматі Excel.</t>
    </r>
  </si>
  <si>
    <t>"Надаючи свою тендерну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(доріжнє покриття ФЕМ) або їх відновлення у випадку пошкодження Підрядником.
9. Тимчасове електропостачання та освітлення виконується за рахунок Виконавця робіт.  
10. Вартість комунальних послуг сплачується Замовником та не включається у вартість робіт Підрядника.
11. У вартість одиничних розцінок на роботи включаються адміністративні, транспортні витрати та витрати на можливе покриття ризиків. 
12. У вартість одиничних розцінок на роботи включаються вартість витратних матеріалів.
13.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14. Учасники тендеру включають усі, прямі та непрямі витрати, до загальної пропонованої ціни. 
15. У разі подальшого оздоблення існуючих конструкцій, вартість оздоблення включає підготовчі роботи по їх влаштуванню 
16. Вартість робіт включає в собі всі необхідні витрати на виконання робіт в зимовий період (обігрів приміщень, прогрів бетону та інше)
17.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18.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19.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20.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21. Якщо для розцінки на роботи явно не зазначені матеріали, вважати що вони входять у вартість робіт</t>
  </si>
  <si>
    <t>Опис та технічні вимоги наведені у даному додатку 
Товари, що поставляються повинні відповідати вимогам, що до них пред'являються. Допускаються більш технічні та функціональні можливості, але не менші.</t>
  </si>
  <si>
    <r>
      <t>Строк виконання:  ___________________</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</si>
  <si>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r>
      <t>Умови оплати:_______________________</t>
    </r>
    <r>
      <rPr>
        <b/>
        <sz val="14"/>
        <color rgb="FFFF0000"/>
        <rFont val="Times New Roman"/>
        <family val="1"/>
        <charset val="204"/>
      </rPr>
      <t xml:space="preserve">
</t>
    </r>
  </si>
  <si>
    <t>Форма цінової пропозиції</t>
  </si>
  <si>
    <t>Ми погоджуємося з умовами договору будівельного підряду  Замовника, який відображено у  Додатку 4  до Запиту.</t>
  </si>
  <si>
    <t xml:space="preserve">_____________________________(Назва Учасника), надає свою цінову пропозицію в рамках тендеру на закупівлю послуг з влаштування навісів для автостоянки у с. Мартусівка.
</t>
  </si>
  <si>
    <r>
      <t>Місце виконання робіт:</t>
    </r>
    <r>
      <rPr>
        <b/>
        <u/>
        <sz val="14"/>
        <color theme="1"/>
        <rFont val="Times New Roman"/>
        <family val="1"/>
        <charset val="204"/>
      </rPr>
      <t xml:space="preserve"> </t>
    </r>
    <r>
      <rPr>
        <u/>
        <sz val="14"/>
        <color theme="1"/>
        <rFont val="Times New Roman"/>
        <family val="1"/>
        <charset val="204"/>
      </rPr>
      <t>об'єкт ТЧХУ в с. Мартусівка</t>
    </r>
    <r>
      <rPr>
        <b/>
        <sz val="14"/>
        <color theme="1"/>
        <rFont val="Times New Roman"/>
        <family val="1"/>
        <charset val="204"/>
      </rPr>
      <t xml:space="preserve"> </t>
    </r>
    <r>
      <rPr>
        <sz val="14"/>
        <color theme="1"/>
        <rFont val="Times New Roman"/>
        <family val="1"/>
        <charset val="204"/>
      </rPr>
      <t xml:space="preserve">(детальна адреса буде вказана при укладанні договору) </t>
    </r>
  </si>
  <si>
    <r>
      <t>Гарантія:</t>
    </r>
    <r>
      <rPr>
        <sz val="14"/>
        <color theme="1"/>
        <rFont val="Times New Roman"/>
        <family val="1"/>
        <charset val="204"/>
      </rPr>
      <t xml:space="preserve"> </t>
    </r>
    <r>
      <rPr>
        <u/>
        <sz val="14"/>
        <color theme="1"/>
        <rFont val="Times New Roman"/>
        <family val="1"/>
        <charset val="204"/>
      </rPr>
      <t>10 років - на монтаж та монтаж МК; 5 років  - на лакофарбове покриття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</si>
</sst>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419]General"/>
    <numFmt numFmtId="165" formatCode="_-* #,##0.00\ [$₴-422]_-;\-* #,##0.00\ [$₴-422]_-;_-* &quot;-&quot;??\ [$₴-422]_-;_-@_-"/>
    <numFmt numFmtId="166" formatCode="0.0000"/>
    <numFmt numFmtId="167" formatCode="0.0"/>
  </numFmts>
  <fonts count="37">
    <font>
      <sz val="11"/>
      <color theme="1"/>
      <name val="Calibri"/>
      <family val="2"/>
      <scheme val="minor"/>
    </font>
    <font>
      <sz val="16"/>
      <color theme="1"/>
      <name val="Times New Roman"/>
      <family val="1"/>
      <charset val="204"/>
    </font>
    <font>
      <b/>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i/>
      <sz val="10"/>
      <color indexed="8"/>
      <name val="Calibri"/>
      <family val="2"/>
      <charset val="204"/>
      <scheme val="minor"/>
    </font>
    <font>
      <sz val="12"/>
      <color theme="1"/>
      <name val="Times New Roman"/>
      <family val="1"/>
      <charset val="204"/>
    </font>
    <font>
      <b/>
      <i/>
      <sz val="11"/>
      <color theme="1"/>
      <name val="Times New Roman"/>
      <family val="1"/>
      <charset val="204"/>
    </font>
    <font>
      <b/>
      <i/>
      <sz val="10"/>
      <color theme="1"/>
      <name val="Calibri"/>
      <family val="2"/>
      <charset val="204"/>
      <scheme val="minor"/>
    </font>
    <font>
      <i/>
      <sz val="10"/>
      <color theme="1"/>
      <name val="Calibri"/>
      <family val="2"/>
      <charset val="204"/>
      <scheme val="minor"/>
    </font>
    <font>
      <b/>
      <i/>
      <sz val="16"/>
      <color theme="1"/>
      <name val="Times New Roman"/>
      <family val="1"/>
      <charset val="204"/>
    </font>
    <font>
      <i/>
      <sz val="11"/>
      <color theme="1"/>
      <name val="Calibri"/>
      <family val="2"/>
      <charset val="204"/>
      <scheme val="minor"/>
    </font>
    <font>
      <sz val="12"/>
      <color rgb="FF000000"/>
      <name val="ISOCPEUR"/>
      <family val="2"/>
      <charset val="204"/>
    </font>
    <font>
      <b/>
      <i/>
      <sz val="14"/>
      <color theme="1"/>
      <name val="Times New Roman"/>
      <family val="1"/>
      <charset val="204"/>
    </font>
    <font>
      <b/>
      <sz val="14"/>
      <color theme="1"/>
      <name val="Times New Roman"/>
      <family val="1"/>
      <charset val="204"/>
    </font>
    <font>
      <u/>
      <sz val="14"/>
      <color theme="1"/>
      <name val="Times New Roman"/>
      <family val="1"/>
      <charset val="204"/>
    </font>
    <font>
      <b/>
      <sz val="11"/>
      <color theme="1"/>
      <name val="Times New Roman"/>
      <family val="1"/>
      <charset val="204"/>
    </font>
    <font>
      <i/>
      <sz val="10"/>
      <color theme="1"/>
      <name val="Times New Roman"/>
      <family val="1"/>
      <charset val="204"/>
    </font>
    <font>
      <i/>
      <sz val="14"/>
      <color theme="1"/>
      <name val="Times New Roman"/>
      <family val="1"/>
      <charset val="204"/>
    </font>
    <font>
      <b/>
      <sz val="14"/>
      <color rgb="FFFF0000"/>
      <name val="Times New Roman"/>
      <family val="1"/>
      <charset val="204"/>
    </font>
    <font>
      <sz val="11"/>
      <name val="Times New Roman"/>
      <family val="1"/>
      <charset val="204"/>
    </font>
    <font>
      <b/>
      <sz val="11"/>
      <color rgb="FF000000"/>
      <name val="Times New Roman"/>
      <family val="1"/>
      <charset val="204"/>
    </font>
    <font>
      <b/>
      <i/>
      <sz val="11"/>
      <color rgb="FF000000"/>
      <name val="Times New Roman"/>
      <family val="1"/>
      <charset val="204"/>
    </font>
    <font>
      <sz val="10"/>
      <color rgb="FF000000"/>
      <name val="Times New Roman"/>
      <family val="1"/>
      <charset val="204"/>
    </font>
    <font>
      <b/>
      <sz val="14"/>
      <color rgb="FF000000"/>
      <name val="Times New Roman"/>
      <family val="1"/>
      <charset val="204"/>
    </font>
    <font>
      <sz val="11"/>
      <color rgb="FF000000"/>
      <name val="Calibri"/>
      <family val="2"/>
    </font>
    <font>
      <sz val="10"/>
      <name val="Times New Roman"/>
      <family val="1"/>
      <charset val="204"/>
    </font>
    <font>
      <sz val="16"/>
      <color rgb="FF000000"/>
      <name val="Times New Roman"/>
      <family val="1"/>
      <charset val="204"/>
    </font>
    <font>
      <b/>
      <u/>
      <sz val="14"/>
      <color theme="1"/>
      <name val="Times New Roman"/>
      <family val="1"/>
      <charset val="204"/>
    </font>
    <font>
      <sz val="14"/>
      <color theme="1"/>
      <name val="Times New Roman"/>
      <family val="1"/>
      <charset val="204"/>
    </font>
    <font>
      <b/>
      <i/>
      <sz val="10"/>
      <color indexed="8"/>
      <name val="Calibri"/>
      <family val="2"/>
      <charset val="204"/>
      <scheme val="minor"/>
    </font>
  </fonts>
  <fills count="5">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bottom/>
      <diagonal/>
    </border>
  </borders>
  <cellStyleXfs count="10">
    <xf numFmtId="0" fontId="0"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164" fontId="9" fillId="0" borderId="0" applyBorder="0" applyProtection="0"/>
    <xf numFmtId="0" fontId="10"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cellStyleXfs>
  <cellXfs count="81">
    <xf numFmtId="0" fontId="0" fillId="0" borderId="0" xfId="0"/>
    <xf numFmtId="0" fontId="1" fillId="0" borderId="0" xfId="0" applyFont="1"/>
    <xf numFmtId="0" fontId="1" fillId="0" borderId="0" xfId="0" applyFont="1" applyAlignment="1">
      <alignment horizontal="center" vertical="center"/>
    </xf>
    <xf numFmtId="4" fontId="1" fillId="0" borderId="0" xfId="0" applyNumberFormat="1" applyFont="1"/>
    <xf numFmtId="0" fontId="1"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11" fillId="0" borderId="1" xfId="0" applyFont="1" applyBorder="1" applyAlignment="1">
      <alignment vertical="top" wrapText="1"/>
    </xf>
    <xf numFmtId="0" fontId="11" fillId="0" borderId="1" xfId="0" applyFont="1" applyBorder="1" applyAlignment="1">
      <alignment horizontal="center" vertical="top" wrapText="1"/>
    </xf>
    <xf numFmtId="165" fontId="12" fillId="0" borderId="1" xfId="6" applyNumberFormat="1" applyFont="1" applyBorder="1"/>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 fillId="0" borderId="0" xfId="0" applyFont="1" applyAlignment="1">
      <alignment horizontal="center"/>
    </xf>
    <xf numFmtId="165" fontId="15" fillId="0" borderId="1" xfId="0" applyNumberFormat="1" applyFont="1" applyBorder="1" applyAlignment="1">
      <alignment horizontal="left" vertical="center"/>
    </xf>
    <xf numFmtId="0" fontId="16" fillId="0" borderId="0" xfId="0" applyFont="1" applyAlignment="1">
      <alignment horizontal="center" vertical="center" wrapText="1"/>
    </xf>
    <xf numFmtId="0" fontId="13" fillId="0" borderId="0" xfId="0" applyFont="1" applyAlignment="1">
      <alignment horizontal="left" vertical="center"/>
    </xf>
    <xf numFmtId="0" fontId="17" fillId="4" borderId="1" xfId="0" applyFont="1" applyFill="1" applyBorder="1" applyAlignment="1">
      <alignment horizontal="center" vertical="top" wrapText="1"/>
    </xf>
    <xf numFmtId="0" fontId="15" fillId="4" borderId="1" xfId="0" applyFont="1" applyFill="1" applyBorder="1" applyAlignment="1">
      <alignment horizontal="center" vertical="top" wrapText="1"/>
    </xf>
    <xf numFmtId="166" fontId="1" fillId="0" borderId="0" xfId="0" applyNumberFormat="1" applyFont="1"/>
    <xf numFmtId="166" fontId="15" fillId="4" borderId="1" xfId="0" applyNumberFormat="1" applyFont="1" applyFill="1" applyBorder="1" applyAlignment="1">
      <alignment horizontal="center" vertical="top"/>
    </xf>
    <xf numFmtId="0" fontId="4" fillId="0" borderId="0" xfId="0" applyFont="1" applyAlignment="1">
      <alignment horizontal="left" vertical="center"/>
    </xf>
    <xf numFmtId="0" fontId="4" fillId="0" borderId="0" xfId="0" applyFont="1" applyAlignment="1">
      <alignment horizontal="center" vertical="center"/>
    </xf>
    <xf numFmtId="0" fontId="20" fillId="0" borderId="0" xfId="0" applyFont="1" applyAlignment="1">
      <alignment horizontal="left" vertical="center" wrapText="1"/>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6" fillId="0" borderId="0" xfId="0" applyFont="1" applyAlignment="1">
      <alignment horizontal="center"/>
    </xf>
    <xf numFmtId="4" fontId="6" fillId="0" borderId="0" xfId="0" applyNumberFormat="1" applyFont="1" applyAlignment="1">
      <alignment horizontal="right"/>
    </xf>
    <xf numFmtId="0" fontId="6" fillId="0" borderId="0" xfId="0" applyFont="1"/>
    <xf numFmtId="0" fontId="26" fillId="0" borderId="0" xfId="0" applyFont="1" applyAlignment="1">
      <alignment vertical="center"/>
    </xf>
    <xf numFmtId="0" fontId="5" fillId="0" borderId="0" xfId="0" applyFont="1"/>
    <xf numFmtId="0" fontId="2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4" fontId="1" fillId="0" borderId="0" xfId="0" applyNumberFormat="1" applyFont="1" applyAlignment="1">
      <alignment horizontal="center"/>
    </xf>
    <xf numFmtId="0" fontId="5" fillId="0" borderId="0" xfId="0" applyFont="1" applyAlignment="1">
      <alignment horizontal="center" vertical="center"/>
    </xf>
    <xf numFmtId="4" fontId="6" fillId="0" borderId="0" xfId="0" applyNumberFormat="1" applyFont="1" applyAlignment="1">
      <alignment horizontal="center"/>
    </xf>
    <xf numFmtId="0" fontId="5" fillId="0" borderId="0" xfId="0" applyFont="1" applyAlignment="1">
      <alignment horizontal="center" vertical="center" wrapText="1"/>
    </xf>
    <xf numFmtId="0" fontId="27" fillId="0" borderId="0" xfId="0" applyFont="1" applyAlignment="1">
      <alignment horizontal="center" vertical="center" wrapText="1"/>
    </xf>
    <xf numFmtId="4" fontId="27" fillId="0" borderId="0" xfId="0" applyNumberFormat="1" applyFont="1" applyAlignment="1">
      <alignment horizontal="center" vertical="center" wrapText="1"/>
    </xf>
    <xf numFmtId="4" fontId="26" fillId="0" borderId="0" xfId="0" applyNumberFormat="1" applyFont="1" applyAlignment="1">
      <alignment horizontal="center" vertical="top"/>
    </xf>
    <xf numFmtId="167" fontId="6" fillId="0" borderId="0" xfId="0" applyNumberFormat="1" applyFont="1" applyAlignment="1">
      <alignment horizontal="center"/>
    </xf>
    <xf numFmtId="0" fontId="30" fillId="0" borderId="0" xfId="9" applyFont="1" applyAlignment="1">
      <alignment wrapText="1"/>
    </xf>
    <xf numFmtId="0" fontId="30" fillId="0" borderId="0" xfId="9" applyFont="1"/>
    <xf numFmtId="0" fontId="13" fillId="0" borderId="0" xfId="9" applyFont="1" applyAlignment="1">
      <alignment vertical="center"/>
    </xf>
    <xf numFmtId="0" fontId="18" fillId="0" borderId="0" xfId="9" applyFont="1"/>
    <xf numFmtId="0" fontId="31" fillId="0" borderId="0" xfId="9" applyFont="1"/>
    <xf numFmtId="0" fontId="33" fillId="0" borderId="0" xfId="9" applyFont="1"/>
    <xf numFmtId="0" fontId="28" fillId="0" borderId="0" xfId="9" applyFont="1" applyAlignment="1">
      <alignment wrapText="1"/>
    </xf>
    <xf numFmtId="0" fontId="20" fillId="0" borderId="0" xfId="0" applyFont="1"/>
    <xf numFmtId="0" fontId="35" fillId="0" borderId="0" xfId="0" applyFont="1"/>
    <xf numFmtId="166" fontId="35" fillId="0" borderId="0" xfId="0" applyNumberFormat="1" applyFont="1"/>
    <xf numFmtId="4" fontId="35" fillId="0" borderId="0" xfId="0" applyNumberFormat="1" applyFont="1"/>
    <xf numFmtId="0" fontId="35" fillId="0" borderId="0" xfId="0" applyFont="1" applyAlignment="1">
      <alignment horizontal="right"/>
    </xf>
    <xf numFmtId="0" fontId="29" fillId="0" borderId="0" xfId="9" applyFont="1" applyAlignment="1">
      <alignment horizontal="left" wrapText="1"/>
    </xf>
    <xf numFmtId="0" fontId="32" fillId="0" borderId="0" xfId="9" applyFont="1" applyAlignment="1">
      <alignment horizontal="left" wrapText="1"/>
    </xf>
    <xf numFmtId="0" fontId="20" fillId="0" borderId="6" xfId="0" applyFont="1" applyBorder="1" applyAlignment="1">
      <alignment horizontal="left" vertical="center" wrapText="1"/>
    </xf>
    <xf numFmtId="0" fontId="20" fillId="0" borderId="0" xfId="0" applyFont="1" applyAlignment="1">
      <alignment horizontal="left"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4" fillId="0" borderId="0" xfId="0" applyFont="1" applyAlignment="1">
      <alignment horizontal="left"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9" fillId="0" borderId="5" xfId="0" applyFont="1" applyBorder="1" applyAlignment="1">
      <alignment horizontal="left" vertical="center"/>
    </xf>
    <xf numFmtId="0" fontId="1" fillId="3" borderId="0" xfId="0" applyFont="1" applyFill="1" applyAlignment="1">
      <alignment horizontal="center"/>
    </xf>
    <xf numFmtId="0" fontId="24" fillId="0" borderId="0" xfId="0" applyFont="1" applyAlignment="1">
      <alignment horizontal="left" vertical="top"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4" fontId="14"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6" fillId="0" borderId="1" xfId="0" applyFont="1" applyBorder="1" applyAlignment="1">
      <alignment horizontal="center" vertical="top" wrapText="1"/>
    </xf>
    <xf numFmtId="166" fontId="1" fillId="0" borderId="0" xfId="0" applyNumberFormat="1" applyFont="1" applyAlignment="1">
      <alignment horizontal="center"/>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23" fillId="0" borderId="2" xfId="0" applyFont="1" applyBorder="1" applyAlignment="1">
      <alignment horizontal="left" wrapText="1"/>
    </xf>
    <xf numFmtId="0" fontId="23" fillId="0" borderId="3" xfId="0" applyFont="1" applyBorder="1" applyAlignment="1">
      <alignment horizontal="left" wrapText="1"/>
    </xf>
    <xf numFmtId="0" fontId="23" fillId="0" borderId="4" xfId="0" applyFont="1" applyBorder="1" applyAlignment="1">
      <alignment horizontal="left" wrapText="1"/>
    </xf>
  </cellXfs>
  <cellStyles count="10">
    <cellStyle name="Відсотковий 2" xfId="2" xr:uid="{6190268B-221D-4B90-85E6-28E44126902D}"/>
    <cellStyle name="Грошовий" xfId="6" builtinId="4"/>
    <cellStyle name="Грошовий 2" xfId="8" xr:uid="{3DFAF715-F1E3-43C1-B22B-51E5F2D0911B}"/>
    <cellStyle name="Звичайний" xfId="0" builtinId="0"/>
    <cellStyle name="Звичайний 2" xfId="9" xr:uid="{E49879DC-D9ED-41C8-91E0-7F4C3E7CD70D}"/>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 name="Фінансовий 2 2" xfId="7" xr:uid="{7013145E-0EE1-4402-8EF1-81E6444324CB}"/>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M205"/>
  <sheetViews>
    <sheetView tabSelected="1" topLeftCell="A164" zoomScaleNormal="100" zoomScaleSheetLayoutView="25" workbookViewId="0">
      <selection activeCell="A189" sqref="A189:G189"/>
    </sheetView>
  </sheetViews>
  <sheetFormatPr defaultColWidth="9.109375" defaultRowHeight="21"/>
  <cols>
    <col min="1" max="1" width="9.109375" style="4" customWidth="1"/>
    <col min="2" max="2" width="97" style="1" customWidth="1"/>
    <col min="3" max="3" width="31.6640625" style="1" customWidth="1"/>
    <col min="4" max="4" width="21.109375" style="12" customWidth="1"/>
    <col min="5" max="5" width="16" style="18" customWidth="1"/>
    <col min="6" max="6" width="14.44140625" style="3" customWidth="1"/>
    <col min="7" max="7" width="25.33203125" style="3" customWidth="1"/>
    <col min="8" max="16384" width="9.109375" style="1"/>
  </cols>
  <sheetData>
    <row r="1" spans="1:7">
      <c r="A1" s="65" t="s">
        <v>15</v>
      </c>
      <c r="B1" s="65"/>
      <c r="C1" s="65"/>
      <c r="D1" s="65"/>
      <c r="E1" s="65"/>
      <c r="F1" s="65"/>
      <c r="G1" s="65"/>
    </row>
    <row r="3" spans="1:7">
      <c r="E3" s="50"/>
      <c r="F3" s="51"/>
      <c r="G3" s="52" t="s">
        <v>124</v>
      </c>
    </row>
    <row r="4" spans="1:7">
      <c r="A4" s="74" t="s">
        <v>130</v>
      </c>
      <c r="B4" s="74"/>
      <c r="C4" s="74"/>
      <c r="D4" s="74"/>
      <c r="E4" s="74"/>
      <c r="F4" s="74"/>
      <c r="G4" s="74"/>
    </row>
    <row r="7" spans="1:7">
      <c r="A7" s="66" t="s">
        <v>132</v>
      </c>
      <c r="B7" s="66"/>
      <c r="C7" s="66"/>
      <c r="D7" s="66"/>
      <c r="E7" s="66"/>
      <c r="F7" s="66"/>
      <c r="G7" s="66"/>
    </row>
    <row r="8" spans="1:7">
      <c r="A8" s="71" t="s">
        <v>16</v>
      </c>
      <c r="B8" s="71"/>
      <c r="C8" s="72" t="s">
        <v>17</v>
      </c>
      <c r="D8" s="72"/>
      <c r="E8" s="72"/>
      <c r="F8" s="72"/>
      <c r="G8" s="72"/>
    </row>
    <row r="9" spans="1:7" ht="43.5" customHeight="1">
      <c r="A9" s="71"/>
      <c r="B9" s="71"/>
      <c r="C9" s="72" t="s">
        <v>18</v>
      </c>
      <c r="D9" s="72"/>
      <c r="E9" s="72"/>
      <c r="F9" s="72"/>
      <c r="G9" s="72"/>
    </row>
    <row r="10" spans="1:7" ht="33" customHeight="1">
      <c r="A10" s="71"/>
      <c r="B10" s="71"/>
      <c r="C10" s="72" t="s">
        <v>19</v>
      </c>
      <c r="D10" s="72"/>
      <c r="E10" s="72"/>
      <c r="F10" s="72"/>
      <c r="G10" s="72"/>
    </row>
    <row r="11" spans="1:7">
      <c r="A11" s="71" t="s">
        <v>20</v>
      </c>
      <c r="B11" s="71"/>
      <c r="C11" s="72" t="s">
        <v>21</v>
      </c>
      <c r="D11" s="72"/>
      <c r="E11" s="72"/>
      <c r="F11" s="72"/>
      <c r="G11" s="72"/>
    </row>
    <row r="12" spans="1:7" ht="348" customHeight="1">
      <c r="A12" s="75" t="s">
        <v>126</v>
      </c>
      <c r="B12" s="76"/>
      <c r="C12" s="76"/>
      <c r="D12" s="76"/>
      <c r="E12" s="76"/>
      <c r="F12" s="76"/>
      <c r="G12" s="77"/>
    </row>
    <row r="13" spans="1:7" ht="30" customHeight="1">
      <c r="A13" s="78" t="s">
        <v>127</v>
      </c>
      <c r="B13" s="79"/>
      <c r="C13" s="79"/>
      <c r="D13" s="79"/>
      <c r="E13" s="79"/>
      <c r="F13" s="79"/>
      <c r="G13" s="80"/>
    </row>
    <row r="14" spans="1:7" s="2" customFormat="1">
      <c r="A14" s="68" t="s">
        <v>0</v>
      </c>
      <c r="B14" s="67" t="s">
        <v>1</v>
      </c>
      <c r="C14" s="67" t="s">
        <v>10</v>
      </c>
      <c r="D14" s="67" t="s">
        <v>11</v>
      </c>
      <c r="E14" s="70" t="s">
        <v>2</v>
      </c>
      <c r="F14" s="69" t="s">
        <v>3</v>
      </c>
      <c r="G14" s="69" t="s">
        <v>4</v>
      </c>
    </row>
    <row r="15" spans="1:7" s="2" customFormat="1">
      <c r="A15" s="68"/>
      <c r="B15" s="67"/>
      <c r="C15" s="67"/>
      <c r="D15" s="67"/>
      <c r="E15" s="70"/>
      <c r="F15" s="69"/>
      <c r="G15" s="69"/>
    </row>
    <row r="16" spans="1:7" s="5" customFormat="1">
      <c r="A16" s="68"/>
      <c r="B16" s="67"/>
      <c r="C16" s="67"/>
      <c r="D16" s="67"/>
      <c r="E16" s="70"/>
      <c r="F16" s="69"/>
      <c r="G16" s="69"/>
    </row>
    <row r="17" spans="1:7" s="5" customFormat="1">
      <c r="A17" s="68"/>
      <c r="B17" s="67"/>
      <c r="C17" s="67"/>
      <c r="D17" s="67"/>
      <c r="E17" s="70"/>
      <c r="F17" s="69"/>
      <c r="G17" s="69"/>
    </row>
    <row r="18" spans="1:7" s="6" customFormat="1" ht="4.2" customHeight="1">
      <c r="A18" s="68"/>
      <c r="B18" s="67"/>
      <c r="C18" s="67"/>
      <c r="D18" s="67"/>
      <c r="E18" s="70"/>
      <c r="F18" s="69"/>
      <c r="G18" s="69"/>
    </row>
    <row r="19" spans="1:7" s="6" customFormat="1">
      <c r="A19" s="61" t="s">
        <v>90</v>
      </c>
      <c r="B19" s="62"/>
      <c r="C19" s="62"/>
      <c r="D19" s="62"/>
      <c r="E19" s="62"/>
      <c r="F19" s="62"/>
      <c r="G19" s="63"/>
    </row>
    <row r="20" spans="1:7" s="6" customFormat="1">
      <c r="A20" s="11"/>
      <c r="B20" s="8" t="s">
        <v>73</v>
      </c>
      <c r="C20" s="16"/>
      <c r="D20" s="17"/>
      <c r="E20" s="19"/>
      <c r="F20" s="13"/>
      <c r="G20" s="13"/>
    </row>
    <row r="21" spans="1:7" s="14" customFormat="1" ht="20.399999999999999">
      <c r="A21" s="11"/>
      <c r="B21" s="73" t="s">
        <v>35</v>
      </c>
      <c r="C21" s="16"/>
      <c r="D21" s="17"/>
      <c r="E21" s="19"/>
      <c r="F21" s="13"/>
      <c r="G21" s="13"/>
    </row>
    <row r="22" spans="1:7" s="14" customFormat="1" ht="20.399999999999999">
      <c r="A22" s="11"/>
      <c r="B22" s="8" t="s">
        <v>36</v>
      </c>
      <c r="C22" s="16"/>
      <c r="D22" s="17"/>
      <c r="E22" s="19"/>
      <c r="F22" s="13"/>
      <c r="G22" s="13"/>
    </row>
    <row r="23" spans="1:7" s="6" customFormat="1">
      <c r="A23" s="10">
        <v>1</v>
      </c>
      <c r="B23" s="7" t="s">
        <v>37</v>
      </c>
      <c r="C23" s="16"/>
      <c r="D23" s="17" t="s">
        <v>7</v>
      </c>
      <c r="E23" s="19">
        <v>4.4420000000000002</v>
      </c>
      <c r="F23" s="13"/>
      <c r="G23" s="13">
        <f>F23*E23</f>
        <v>0</v>
      </c>
    </row>
    <row r="24" spans="1:7" s="6" customFormat="1">
      <c r="A24" s="10">
        <v>2</v>
      </c>
      <c r="B24" s="7" t="s">
        <v>38</v>
      </c>
      <c r="C24" s="16"/>
      <c r="D24" s="17" t="s">
        <v>7</v>
      </c>
      <c r="E24" s="19">
        <v>1.9079999999999999</v>
      </c>
      <c r="F24" s="13"/>
      <c r="G24" s="13">
        <f t="shared" ref="G24:G47" si="0">F24*E24</f>
        <v>0</v>
      </c>
    </row>
    <row r="25" spans="1:7" s="6" customFormat="1">
      <c r="A25" s="10">
        <v>3</v>
      </c>
      <c r="B25" s="7" t="s">
        <v>39</v>
      </c>
      <c r="C25" s="16"/>
      <c r="D25" s="17" t="s">
        <v>7</v>
      </c>
      <c r="E25" s="19">
        <v>0.85499999999999998</v>
      </c>
      <c r="F25" s="13"/>
      <c r="G25" s="13">
        <f t="shared" si="0"/>
        <v>0</v>
      </c>
    </row>
    <row r="26" spans="1:7" s="6" customFormat="1">
      <c r="A26" s="10">
        <v>4</v>
      </c>
      <c r="B26" s="7" t="s">
        <v>22</v>
      </c>
      <c r="C26" s="16"/>
      <c r="D26" s="17" t="s">
        <v>7</v>
      </c>
      <c r="E26" s="19">
        <v>3.5000000000000003E-2</v>
      </c>
      <c r="F26" s="13"/>
      <c r="G26" s="13">
        <f t="shared" si="0"/>
        <v>0</v>
      </c>
    </row>
    <row r="27" spans="1:7" s="6" customFormat="1">
      <c r="A27" s="10">
        <v>5</v>
      </c>
      <c r="B27" s="7" t="s">
        <v>40</v>
      </c>
      <c r="C27" s="16"/>
      <c r="D27" s="17" t="s">
        <v>7</v>
      </c>
      <c r="E27" s="19">
        <v>0.78900000000000003</v>
      </c>
      <c r="F27" s="13"/>
      <c r="G27" s="13">
        <f t="shared" si="0"/>
        <v>0</v>
      </c>
    </row>
    <row r="28" spans="1:7" s="6" customFormat="1">
      <c r="A28" s="10">
        <v>6</v>
      </c>
      <c r="B28" s="7" t="s">
        <v>41</v>
      </c>
      <c r="C28" s="16"/>
      <c r="D28" s="17" t="s">
        <v>7</v>
      </c>
      <c r="E28" s="19">
        <v>0.251</v>
      </c>
      <c r="F28" s="13"/>
      <c r="G28" s="13">
        <f t="shared" si="0"/>
        <v>0</v>
      </c>
    </row>
    <row r="29" spans="1:7" s="6" customFormat="1">
      <c r="A29" s="10">
        <v>7</v>
      </c>
      <c r="B29" s="7" t="s">
        <v>42</v>
      </c>
      <c r="C29" s="16"/>
      <c r="D29" s="17" t="s">
        <v>7</v>
      </c>
      <c r="E29" s="19">
        <v>0.65600000000000003</v>
      </c>
      <c r="F29" s="13"/>
      <c r="G29" s="13">
        <f t="shared" si="0"/>
        <v>0</v>
      </c>
    </row>
    <row r="30" spans="1:7" s="14" customFormat="1" ht="20.399999999999999">
      <c r="A30" s="10">
        <v>8</v>
      </c>
      <c r="B30" s="7" t="s">
        <v>43</v>
      </c>
      <c r="C30" s="16"/>
      <c r="D30" s="17" t="s">
        <v>7</v>
      </c>
      <c r="E30" s="19">
        <v>8.9999999999999993E-3</v>
      </c>
      <c r="F30" s="13"/>
      <c r="G30" s="13">
        <f t="shared" si="0"/>
        <v>0</v>
      </c>
    </row>
    <row r="31" spans="1:7" s="6" customFormat="1">
      <c r="A31" s="10">
        <v>9</v>
      </c>
      <c r="B31" s="7" t="s">
        <v>44</v>
      </c>
      <c r="C31" s="16"/>
      <c r="D31" s="17" t="s">
        <v>7</v>
      </c>
      <c r="E31" s="19">
        <v>4.5999999999999999E-2</v>
      </c>
      <c r="F31" s="13"/>
      <c r="G31" s="13">
        <f t="shared" si="0"/>
        <v>0</v>
      </c>
    </row>
    <row r="32" spans="1:7" s="6" customFormat="1">
      <c r="A32" s="10">
        <v>10</v>
      </c>
      <c r="B32" s="7" t="s">
        <v>74</v>
      </c>
      <c r="C32" s="16"/>
      <c r="D32" s="17" t="s">
        <v>5</v>
      </c>
      <c r="E32" s="19">
        <v>94.28</v>
      </c>
      <c r="F32" s="13"/>
      <c r="G32" s="13">
        <f t="shared" si="0"/>
        <v>0</v>
      </c>
    </row>
    <row r="33" spans="1:7" s="6" customFormat="1">
      <c r="A33" s="10">
        <v>11</v>
      </c>
      <c r="B33" s="7" t="s">
        <v>45</v>
      </c>
      <c r="C33" s="16"/>
      <c r="D33" s="17" t="s">
        <v>7</v>
      </c>
      <c r="E33" s="19">
        <v>3.58264</v>
      </c>
      <c r="F33" s="13"/>
      <c r="G33" s="13">
        <f t="shared" si="0"/>
        <v>0</v>
      </c>
    </row>
    <row r="34" spans="1:7" s="6" customFormat="1">
      <c r="A34" s="10">
        <v>12</v>
      </c>
      <c r="B34" s="7" t="s">
        <v>46</v>
      </c>
      <c r="C34" s="16"/>
      <c r="D34" s="17" t="s">
        <v>5</v>
      </c>
      <c r="E34" s="19">
        <v>94.28</v>
      </c>
      <c r="F34" s="13"/>
      <c r="G34" s="13">
        <f t="shared" si="0"/>
        <v>0</v>
      </c>
    </row>
    <row r="35" spans="1:7" s="6" customFormat="1">
      <c r="A35" s="10">
        <v>13</v>
      </c>
      <c r="B35" s="7" t="s">
        <v>98</v>
      </c>
      <c r="C35" s="16"/>
      <c r="D35" s="17" t="s">
        <v>5</v>
      </c>
      <c r="E35" s="19">
        <v>94.28</v>
      </c>
      <c r="F35" s="13"/>
      <c r="G35" s="13">
        <f t="shared" si="0"/>
        <v>0</v>
      </c>
    </row>
    <row r="36" spans="1:7" s="6" customFormat="1">
      <c r="A36" s="10">
        <v>14</v>
      </c>
      <c r="B36" s="7" t="s">
        <v>97</v>
      </c>
      <c r="C36" s="17"/>
      <c r="D36" s="17" t="s">
        <v>7</v>
      </c>
      <c r="E36" s="19">
        <v>8.4852E-3</v>
      </c>
      <c r="F36" s="13"/>
      <c r="G36" s="13">
        <f t="shared" si="0"/>
        <v>0</v>
      </c>
    </row>
    <row r="37" spans="1:7" s="6" customFormat="1">
      <c r="A37" s="10">
        <v>15</v>
      </c>
      <c r="B37" s="7" t="s">
        <v>47</v>
      </c>
      <c r="C37" s="17"/>
      <c r="D37" s="17" t="s">
        <v>7</v>
      </c>
      <c r="E37" s="19">
        <v>1.4142E-3</v>
      </c>
      <c r="F37" s="13"/>
      <c r="G37" s="13">
        <f t="shared" si="0"/>
        <v>0</v>
      </c>
    </row>
    <row r="38" spans="1:7" s="6" customFormat="1">
      <c r="A38" s="10">
        <v>16</v>
      </c>
      <c r="B38" s="7" t="s">
        <v>99</v>
      </c>
      <c r="C38" s="17"/>
      <c r="D38" s="17" t="s">
        <v>5</v>
      </c>
      <c r="E38" s="19">
        <v>94.28</v>
      </c>
      <c r="F38" s="13"/>
      <c r="G38" s="13">
        <f t="shared" si="0"/>
        <v>0</v>
      </c>
    </row>
    <row r="39" spans="1:7" s="14" customFormat="1" ht="20.399999999999999">
      <c r="A39" s="10">
        <v>17</v>
      </c>
      <c r="B39" s="7" t="s">
        <v>24</v>
      </c>
      <c r="C39" s="17"/>
      <c r="D39" s="17" t="s">
        <v>7</v>
      </c>
      <c r="E39" s="19">
        <v>2.6398400000000001E-3</v>
      </c>
      <c r="F39" s="13"/>
      <c r="G39" s="13">
        <f t="shared" si="0"/>
        <v>0</v>
      </c>
    </row>
    <row r="40" spans="1:7" s="6" customFormat="1">
      <c r="A40" s="10">
        <v>18</v>
      </c>
      <c r="B40" s="7" t="s">
        <v>100</v>
      </c>
      <c r="C40" s="17" t="s">
        <v>104</v>
      </c>
      <c r="D40" s="17" t="s">
        <v>7</v>
      </c>
      <c r="E40" s="19">
        <v>3.5826400000000001E-2</v>
      </c>
      <c r="F40" s="13"/>
      <c r="G40" s="13">
        <f t="shared" si="0"/>
        <v>0</v>
      </c>
    </row>
    <row r="41" spans="1:7" s="6" customFormat="1">
      <c r="A41" s="10">
        <v>19</v>
      </c>
      <c r="B41" s="7" t="s">
        <v>75</v>
      </c>
      <c r="C41" s="17"/>
      <c r="D41" s="17" t="s">
        <v>7</v>
      </c>
      <c r="E41" s="19">
        <v>4.4420000000000002</v>
      </c>
      <c r="F41" s="13"/>
      <c r="G41" s="13">
        <f t="shared" si="0"/>
        <v>0</v>
      </c>
    </row>
    <row r="42" spans="1:7" s="6" customFormat="1">
      <c r="A42" s="10">
        <v>20</v>
      </c>
      <c r="B42" s="7" t="s">
        <v>23</v>
      </c>
      <c r="C42" s="17"/>
      <c r="D42" s="17" t="s">
        <v>7</v>
      </c>
      <c r="E42" s="19">
        <v>4.4420000000000001E-4</v>
      </c>
      <c r="F42" s="13"/>
      <c r="G42" s="13">
        <f t="shared" si="0"/>
        <v>0</v>
      </c>
    </row>
    <row r="43" spans="1:7" s="6" customFormat="1">
      <c r="A43" s="10">
        <v>21</v>
      </c>
      <c r="B43" s="7" t="s">
        <v>30</v>
      </c>
      <c r="C43" s="17"/>
      <c r="D43" s="17" t="s">
        <v>6</v>
      </c>
      <c r="E43" s="19">
        <v>4.5752600000000003E-3</v>
      </c>
      <c r="F43" s="13"/>
      <c r="G43" s="13">
        <f t="shared" si="0"/>
        <v>0</v>
      </c>
    </row>
    <row r="44" spans="1:7" s="6" customFormat="1" ht="27.6">
      <c r="A44" s="10">
        <v>22</v>
      </c>
      <c r="B44" s="7" t="s">
        <v>31</v>
      </c>
      <c r="C44" s="17"/>
      <c r="D44" s="17" t="s">
        <v>7</v>
      </c>
      <c r="E44" s="19">
        <v>4.4420000000000002</v>
      </c>
      <c r="F44" s="13"/>
      <c r="G44" s="13">
        <f t="shared" si="0"/>
        <v>0</v>
      </c>
    </row>
    <row r="45" spans="1:7" s="6" customFormat="1" ht="27.6">
      <c r="A45" s="10">
        <v>23</v>
      </c>
      <c r="B45" s="7" t="s">
        <v>95</v>
      </c>
      <c r="C45" s="17"/>
      <c r="D45" s="17" t="s">
        <v>9</v>
      </c>
      <c r="E45" s="19">
        <v>80</v>
      </c>
      <c r="F45" s="13"/>
      <c r="G45" s="13">
        <f t="shared" si="0"/>
        <v>0</v>
      </c>
    </row>
    <row r="46" spans="1:7" s="6" customFormat="1">
      <c r="A46" s="10">
        <v>24</v>
      </c>
      <c r="B46" s="7" t="s">
        <v>94</v>
      </c>
      <c r="C46" s="17"/>
      <c r="D46" s="17" t="s">
        <v>9</v>
      </c>
      <c r="E46" s="19">
        <v>80</v>
      </c>
      <c r="F46" s="13"/>
      <c r="G46" s="13">
        <f t="shared" si="0"/>
        <v>0</v>
      </c>
    </row>
    <row r="47" spans="1:7" s="6" customFormat="1" ht="27.6">
      <c r="A47" s="10">
        <v>25</v>
      </c>
      <c r="B47" s="7" t="s">
        <v>96</v>
      </c>
      <c r="C47" s="17"/>
      <c r="D47" s="17" t="s">
        <v>6</v>
      </c>
      <c r="E47" s="19">
        <f>0.5*0.05*20</f>
        <v>0.5</v>
      </c>
      <c r="F47" s="13"/>
      <c r="G47" s="13">
        <f t="shared" si="0"/>
        <v>0</v>
      </c>
    </row>
    <row r="48" spans="1:7" s="6" customFormat="1">
      <c r="A48" s="10">
        <v>26</v>
      </c>
      <c r="B48" s="7" t="s">
        <v>93</v>
      </c>
      <c r="C48" s="17"/>
      <c r="D48" s="17" t="s">
        <v>9</v>
      </c>
      <c r="E48" s="19">
        <f>50</f>
        <v>50</v>
      </c>
      <c r="F48" s="13"/>
      <c r="G48" s="13"/>
    </row>
    <row r="49" spans="1:7" s="6" customFormat="1">
      <c r="A49" s="10"/>
      <c r="B49" s="8" t="s">
        <v>76</v>
      </c>
      <c r="C49" s="17"/>
      <c r="D49" s="17"/>
      <c r="E49" s="19"/>
      <c r="F49" s="13"/>
      <c r="G49" s="13"/>
    </row>
    <row r="50" spans="1:7" s="6" customFormat="1">
      <c r="A50" s="10">
        <v>27</v>
      </c>
      <c r="B50" s="7" t="s">
        <v>106</v>
      </c>
      <c r="C50" s="17"/>
      <c r="D50" s="17" t="s">
        <v>7</v>
      </c>
      <c r="E50" s="19">
        <v>9.2490000000000006</v>
      </c>
      <c r="F50" s="13"/>
      <c r="G50" s="13">
        <f t="shared" ref="G50:G66" si="1">F50*E50</f>
        <v>0</v>
      </c>
    </row>
    <row r="51" spans="1:7" s="6" customFormat="1">
      <c r="A51" s="10">
        <v>28</v>
      </c>
      <c r="B51" s="7" t="s">
        <v>26</v>
      </c>
      <c r="C51" s="17"/>
      <c r="D51" s="17" t="s">
        <v>7</v>
      </c>
      <c r="E51" s="19">
        <v>6.3109999999999999</v>
      </c>
      <c r="F51" s="13"/>
      <c r="G51" s="13">
        <f t="shared" si="1"/>
        <v>0</v>
      </c>
    </row>
    <row r="52" spans="1:7" s="6" customFormat="1">
      <c r="A52" s="10">
        <v>29</v>
      </c>
      <c r="B52" s="7" t="s">
        <v>48</v>
      </c>
      <c r="C52" s="17"/>
      <c r="D52" s="17" t="s">
        <v>7</v>
      </c>
      <c r="E52" s="19">
        <v>3.1640000000000001</v>
      </c>
      <c r="F52" s="13"/>
      <c r="G52" s="13">
        <f t="shared" si="1"/>
        <v>0</v>
      </c>
    </row>
    <row r="53" spans="1:7" s="6" customFormat="1">
      <c r="A53" s="10">
        <v>30</v>
      </c>
      <c r="B53" s="7" t="s">
        <v>42</v>
      </c>
      <c r="C53" s="17"/>
      <c r="D53" s="17" t="s">
        <v>7</v>
      </c>
      <c r="E53" s="19">
        <v>0.65600000000000003</v>
      </c>
      <c r="F53" s="13"/>
      <c r="G53" s="13">
        <f t="shared" si="1"/>
        <v>0</v>
      </c>
    </row>
    <row r="54" spans="1:7" s="6" customFormat="1">
      <c r="A54" s="10">
        <v>31</v>
      </c>
      <c r="B54" s="7" t="s">
        <v>74</v>
      </c>
      <c r="C54" s="17"/>
      <c r="D54" s="17" t="s">
        <v>5</v>
      </c>
      <c r="E54" s="19">
        <v>1866.94</v>
      </c>
      <c r="F54" s="13"/>
      <c r="G54" s="13">
        <f t="shared" si="1"/>
        <v>0</v>
      </c>
    </row>
    <row r="55" spans="1:7" s="6" customFormat="1">
      <c r="A55" s="10">
        <v>32</v>
      </c>
      <c r="B55" s="7" t="s">
        <v>45</v>
      </c>
      <c r="C55" s="17"/>
      <c r="D55" s="17" t="s">
        <v>7</v>
      </c>
      <c r="E55" s="19">
        <v>70.943719999999999</v>
      </c>
      <c r="F55" s="13"/>
      <c r="G55" s="13">
        <f t="shared" si="1"/>
        <v>0</v>
      </c>
    </row>
    <row r="56" spans="1:7" s="6" customFormat="1">
      <c r="A56" s="10">
        <v>33</v>
      </c>
      <c r="B56" s="7" t="s">
        <v>46</v>
      </c>
      <c r="C56" s="17"/>
      <c r="D56" s="17" t="s">
        <v>5</v>
      </c>
      <c r="E56" s="19">
        <v>1866.94</v>
      </c>
      <c r="F56" s="13"/>
      <c r="G56" s="13">
        <f t="shared" si="1"/>
        <v>0</v>
      </c>
    </row>
    <row r="57" spans="1:7" s="6" customFormat="1">
      <c r="A57" s="10">
        <v>34</v>
      </c>
      <c r="B57" s="7" t="s">
        <v>98</v>
      </c>
      <c r="C57" s="17"/>
      <c r="D57" s="17" t="s">
        <v>5</v>
      </c>
      <c r="E57" s="19">
        <v>1866.94</v>
      </c>
      <c r="F57" s="13"/>
      <c r="G57" s="13">
        <f t="shared" si="1"/>
        <v>0</v>
      </c>
    </row>
    <row r="58" spans="1:7" s="6" customFormat="1">
      <c r="A58" s="10">
        <v>35</v>
      </c>
      <c r="B58" s="7" t="s">
        <v>97</v>
      </c>
      <c r="C58" s="17"/>
      <c r="D58" s="17" t="s">
        <v>7</v>
      </c>
      <c r="E58" s="19">
        <v>0.1680246</v>
      </c>
      <c r="F58" s="13"/>
      <c r="G58" s="13">
        <f t="shared" si="1"/>
        <v>0</v>
      </c>
    </row>
    <row r="59" spans="1:7" s="6" customFormat="1">
      <c r="A59" s="10">
        <v>36</v>
      </c>
      <c r="B59" s="7" t="s">
        <v>47</v>
      </c>
      <c r="C59" s="17"/>
      <c r="D59" s="17" t="s">
        <v>7</v>
      </c>
      <c r="E59" s="19">
        <v>2.8004100000000001E-2</v>
      </c>
      <c r="F59" s="13"/>
      <c r="G59" s="13">
        <f t="shared" si="1"/>
        <v>0</v>
      </c>
    </row>
    <row r="60" spans="1:7" s="6" customFormat="1">
      <c r="A60" s="10">
        <v>37</v>
      </c>
      <c r="B60" s="7" t="s">
        <v>99</v>
      </c>
      <c r="C60" s="17"/>
      <c r="D60" s="17" t="s">
        <v>5</v>
      </c>
      <c r="E60" s="19">
        <v>1866.94</v>
      </c>
      <c r="F60" s="13"/>
      <c r="G60" s="13">
        <f t="shared" si="1"/>
        <v>0</v>
      </c>
    </row>
    <row r="61" spans="1:7" s="6" customFormat="1">
      <c r="A61" s="10">
        <v>38</v>
      </c>
      <c r="B61" s="7" t="s">
        <v>24</v>
      </c>
      <c r="C61" s="17"/>
      <c r="D61" s="17" t="s">
        <v>7</v>
      </c>
      <c r="E61" s="19">
        <v>5.2274319999999999E-2</v>
      </c>
      <c r="F61" s="13"/>
      <c r="G61" s="13">
        <f t="shared" si="1"/>
        <v>0</v>
      </c>
    </row>
    <row r="62" spans="1:7" s="6" customFormat="1">
      <c r="A62" s="10">
        <v>39</v>
      </c>
      <c r="B62" s="7" t="s">
        <v>100</v>
      </c>
      <c r="C62" s="17" t="s">
        <v>104</v>
      </c>
      <c r="D62" s="17" t="s">
        <v>7</v>
      </c>
      <c r="E62" s="19">
        <v>0.70943719999999999</v>
      </c>
      <c r="F62" s="13"/>
      <c r="G62" s="13">
        <f t="shared" si="1"/>
        <v>0</v>
      </c>
    </row>
    <row r="63" spans="1:7" s="6" customFormat="1">
      <c r="A63" s="10">
        <v>40</v>
      </c>
      <c r="B63" s="7" t="s">
        <v>77</v>
      </c>
      <c r="C63" s="17"/>
      <c r="D63" s="17" t="s">
        <v>7</v>
      </c>
      <c r="E63" s="19">
        <v>9.2490000000000006</v>
      </c>
      <c r="F63" s="13"/>
      <c r="G63" s="13">
        <f t="shared" si="1"/>
        <v>0</v>
      </c>
    </row>
    <row r="64" spans="1:7" s="6" customFormat="1">
      <c r="A64" s="10">
        <v>41</v>
      </c>
      <c r="B64" s="7" t="s">
        <v>78</v>
      </c>
      <c r="C64" s="17"/>
      <c r="D64" s="17" t="s">
        <v>7</v>
      </c>
      <c r="E64" s="19">
        <v>4.0695599999999998E-3</v>
      </c>
      <c r="F64" s="13"/>
      <c r="G64" s="13">
        <f t="shared" si="1"/>
        <v>0</v>
      </c>
    </row>
    <row r="65" spans="1:7" s="6" customFormat="1">
      <c r="A65" s="10">
        <v>42</v>
      </c>
      <c r="B65" s="7" t="s">
        <v>79</v>
      </c>
      <c r="C65" s="17"/>
      <c r="D65" s="17" t="s">
        <v>7</v>
      </c>
      <c r="E65" s="19">
        <v>9.2490000000000004E-5</v>
      </c>
      <c r="F65" s="13"/>
      <c r="G65" s="13">
        <f t="shared" si="1"/>
        <v>0</v>
      </c>
    </row>
    <row r="66" spans="1:7" s="6" customFormat="1" ht="27.6">
      <c r="A66" s="10">
        <v>43</v>
      </c>
      <c r="B66" s="7" t="s">
        <v>31</v>
      </c>
      <c r="C66" s="17"/>
      <c r="D66" s="17" t="s">
        <v>7</v>
      </c>
      <c r="E66" s="19">
        <v>9.2490000000000006</v>
      </c>
      <c r="F66" s="13"/>
      <c r="G66" s="13">
        <f t="shared" si="1"/>
        <v>0</v>
      </c>
    </row>
    <row r="67" spans="1:7" s="6" customFormat="1">
      <c r="A67" s="10"/>
      <c r="B67" s="8" t="s">
        <v>49</v>
      </c>
      <c r="C67" s="17"/>
      <c r="D67" s="17"/>
      <c r="E67" s="19"/>
      <c r="F67" s="13"/>
      <c r="G67" s="13"/>
    </row>
    <row r="68" spans="1:7" s="6" customFormat="1">
      <c r="A68" s="10">
        <v>44</v>
      </c>
      <c r="B68" s="7" t="s">
        <v>80</v>
      </c>
      <c r="C68" s="17"/>
      <c r="D68" s="17" t="s">
        <v>7</v>
      </c>
      <c r="E68" s="19">
        <v>20.231999999999999</v>
      </c>
      <c r="F68" s="13"/>
      <c r="G68" s="13">
        <f t="shared" ref="G68:G87" si="2">F68*E68</f>
        <v>0</v>
      </c>
    </row>
    <row r="69" spans="1:7" s="6" customFormat="1">
      <c r="A69" s="10">
        <v>45</v>
      </c>
      <c r="B69" s="7" t="s">
        <v>50</v>
      </c>
      <c r="C69" s="17"/>
      <c r="D69" s="17" t="s">
        <v>7</v>
      </c>
      <c r="E69" s="19">
        <v>12.747</v>
      </c>
      <c r="F69" s="13"/>
      <c r="G69" s="13">
        <f t="shared" si="2"/>
        <v>0</v>
      </c>
    </row>
    <row r="70" spans="1:7" s="6" customFormat="1">
      <c r="A70" s="10">
        <v>46</v>
      </c>
      <c r="B70" s="7" t="s">
        <v>51</v>
      </c>
      <c r="C70" s="17"/>
      <c r="D70" s="17" t="s">
        <v>7</v>
      </c>
      <c r="E70" s="19">
        <v>1.0840000000000001</v>
      </c>
      <c r="F70" s="13"/>
      <c r="G70" s="13">
        <f t="shared" si="2"/>
        <v>0</v>
      </c>
    </row>
    <row r="71" spans="1:7" s="6" customFormat="1">
      <c r="A71" s="10">
        <v>47</v>
      </c>
      <c r="B71" s="7" t="s">
        <v>52</v>
      </c>
      <c r="C71" s="17"/>
      <c r="D71" s="17" t="s">
        <v>7</v>
      </c>
      <c r="E71" s="19">
        <v>0.64600000000000002</v>
      </c>
      <c r="F71" s="13"/>
      <c r="G71" s="13">
        <f t="shared" si="2"/>
        <v>0</v>
      </c>
    </row>
    <row r="72" spans="1:7" s="6" customFormat="1">
      <c r="A72" s="10">
        <v>48</v>
      </c>
      <c r="B72" s="7" t="s">
        <v>26</v>
      </c>
      <c r="C72" s="17"/>
      <c r="D72" s="17" t="s">
        <v>7</v>
      </c>
      <c r="E72" s="19">
        <v>4.6040000000000001</v>
      </c>
      <c r="F72" s="13"/>
      <c r="G72" s="13">
        <f t="shared" si="2"/>
        <v>0</v>
      </c>
    </row>
    <row r="73" spans="1:7" s="6" customFormat="1">
      <c r="A73" s="10">
        <v>49</v>
      </c>
      <c r="B73" s="7" t="s">
        <v>22</v>
      </c>
      <c r="C73" s="17"/>
      <c r="D73" s="17" t="s">
        <v>7</v>
      </c>
      <c r="E73" s="19">
        <v>0.122</v>
      </c>
      <c r="F73" s="13"/>
      <c r="G73" s="13">
        <f t="shared" si="2"/>
        <v>0</v>
      </c>
    </row>
    <row r="74" spans="1:7" s="6" customFormat="1">
      <c r="A74" s="10">
        <v>50</v>
      </c>
      <c r="B74" s="7" t="s">
        <v>42</v>
      </c>
      <c r="C74" s="17"/>
      <c r="D74" s="17" t="s">
        <v>7</v>
      </c>
      <c r="E74" s="19">
        <v>1.345</v>
      </c>
      <c r="F74" s="13"/>
      <c r="G74" s="13">
        <f t="shared" si="2"/>
        <v>0</v>
      </c>
    </row>
    <row r="75" spans="1:7" s="6" customFormat="1">
      <c r="A75" s="10">
        <v>51</v>
      </c>
      <c r="B75" s="7" t="s">
        <v>74</v>
      </c>
      <c r="C75" s="17"/>
      <c r="D75" s="17" t="s">
        <v>5</v>
      </c>
      <c r="E75" s="19">
        <v>1901.18</v>
      </c>
      <c r="F75" s="13"/>
      <c r="G75" s="13">
        <f t="shared" si="2"/>
        <v>0</v>
      </c>
    </row>
    <row r="76" spans="1:7" s="6" customFormat="1">
      <c r="A76" s="10">
        <v>52</v>
      </c>
      <c r="B76" s="7" t="s">
        <v>45</v>
      </c>
      <c r="C76" s="17"/>
      <c r="D76" s="17" t="s">
        <v>7</v>
      </c>
      <c r="E76" s="19">
        <v>72.244839999999996</v>
      </c>
      <c r="F76" s="13"/>
      <c r="G76" s="13">
        <f t="shared" si="2"/>
        <v>0</v>
      </c>
    </row>
    <row r="77" spans="1:7" s="6" customFormat="1">
      <c r="A77" s="10">
        <v>53</v>
      </c>
      <c r="B77" s="7" t="s">
        <v>46</v>
      </c>
      <c r="C77" s="17"/>
      <c r="D77" s="17" t="s">
        <v>5</v>
      </c>
      <c r="E77" s="19">
        <v>1901.18</v>
      </c>
      <c r="F77" s="13"/>
      <c r="G77" s="13">
        <f t="shared" si="2"/>
        <v>0</v>
      </c>
    </row>
    <row r="78" spans="1:7" s="6" customFormat="1">
      <c r="A78" s="10">
        <v>54</v>
      </c>
      <c r="B78" s="7" t="s">
        <v>98</v>
      </c>
      <c r="C78" s="17"/>
      <c r="D78" s="17" t="s">
        <v>5</v>
      </c>
      <c r="E78" s="19">
        <v>1901.18</v>
      </c>
      <c r="F78" s="13"/>
      <c r="G78" s="13">
        <f t="shared" si="2"/>
        <v>0</v>
      </c>
    </row>
    <row r="79" spans="1:7" s="6" customFormat="1">
      <c r="A79" s="10">
        <v>55</v>
      </c>
      <c r="B79" s="7" t="s">
        <v>97</v>
      </c>
      <c r="C79" s="17"/>
      <c r="D79" s="17" t="s">
        <v>7</v>
      </c>
      <c r="E79" s="19">
        <v>0.17110620000000001</v>
      </c>
      <c r="F79" s="13"/>
      <c r="G79" s="13">
        <f t="shared" si="2"/>
        <v>0</v>
      </c>
    </row>
    <row r="80" spans="1:7" s="6" customFormat="1">
      <c r="A80" s="10">
        <v>56</v>
      </c>
      <c r="B80" s="7" t="s">
        <v>47</v>
      </c>
      <c r="C80" s="17"/>
      <c r="D80" s="17" t="s">
        <v>7</v>
      </c>
      <c r="E80" s="19">
        <v>2.85177E-2</v>
      </c>
      <c r="F80" s="13"/>
      <c r="G80" s="13">
        <f t="shared" si="2"/>
        <v>0</v>
      </c>
    </row>
    <row r="81" spans="1:7" s="6" customFormat="1">
      <c r="A81" s="10">
        <v>57</v>
      </c>
      <c r="B81" s="7" t="s">
        <v>99</v>
      </c>
      <c r="C81" s="17"/>
      <c r="D81" s="17" t="s">
        <v>5</v>
      </c>
      <c r="E81" s="19">
        <v>1901.18</v>
      </c>
      <c r="F81" s="13"/>
      <c r="G81" s="13">
        <f t="shared" si="2"/>
        <v>0</v>
      </c>
    </row>
    <row r="82" spans="1:7" s="6" customFormat="1">
      <c r="A82" s="10">
        <v>58</v>
      </c>
      <c r="B82" s="7" t="s">
        <v>24</v>
      </c>
      <c r="C82" s="17"/>
      <c r="D82" s="17" t="s">
        <v>7</v>
      </c>
      <c r="E82" s="19">
        <v>5.3233040000000002E-2</v>
      </c>
      <c r="F82" s="13"/>
      <c r="G82" s="13">
        <f t="shared" si="2"/>
        <v>0</v>
      </c>
    </row>
    <row r="83" spans="1:7" s="6" customFormat="1">
      <c r="A83" s="10">
        <v>59</v>
      </c>
      <c r="B83" s="7" t="s">
        <v>100</v>
      </c>
      <c r="C83" s="17" t="s">
        <v>104</v>
      </c>
      <c r="D83" s="17" t="s">
        <v>7</v>
      </c>
      <c r="E83" s="19">
        <v>0.72244839999999999</v>
      </c>
      <c r="F83" s="13"/>
      <c r="G83" s="13">
        <f t="shared" si="2"/>
        <v>0</v>
      </c>
    </row>
    <row r="84" spans="1:7" s="14" customFormat="1" ht="27.6">
      <c r="A84" s="10">
        <v>60</v>
      </c>
      <c r="B84" s="7" t="s">
        <v>31</v>
      </c>
      <c r="C84" s="17"/>
      <c r="D84" s="17" t="s">
        <v>7</v>
      </c>
      <c r="E84" s="19">
        <v>20.231999999999999</v>
      </c>
      <c r="F84" s="13"/>
      <c r="G84" s="13">
        <f t="shared" si="2"/>
        <v>0</v>
      </c>
    </row>
    <row r="85" spans="1:7" s="6" customFormat="1">
      <c r="A85" s="10">
        <v>61</v>
      </c>
      <c r="B85" s="7" t="s">
        <v>81</v>
      </c>
      <c r="C85" s="17"/>
      <c r="D85" s="17" t="s">
        <v>7</v>
      </c>
      <c r="E85" s="19">
        <v>2.81704</v>
      </c>
      <c r="F85" s="13"/>
      <c r="G85" s="13">
        <f t="shared" si="2"/>
        <v>0</v>
      </c>
    </row>
    <row r="86" spans="1:7" s="6" customFormat="1">
      <c r="A86" s="10">
        <v>62</v>
      </c>
      <c r="B86" s="7" t="s">
        <v>23</v>
      </c>
      <c r="C86" s="17"/>
      <c r="D86" s="17" t="s">
        <v>7</v>
      </c>
      <c r="E86" s="19">
        <v>2.8170400000000003E-4</v>
      </c>
      <c r="F86" s="13"/>
      <c r="G86" s="13">
        <f t="shared" si="2"/>
        <v>0</v>
      </c>
    </row>
    <row r="87" spans="1:7" s="6" customFormat="1">
      <c r="A87" s="10">
        <v>63</v>
      </c>
      <c r="B87" s="7" t="s">
        <v>29</v>
      </c>
      <c r="C87" s="17"/>
      <c r="D87" s="17" t="s">
        <v>7</v>
      </c>
      <c r="E87" s="19">
        <v>8.4511000000000005E-5</v>
      </c>
      <c r="F87" s="13"/>
      <c r="G87" s="13">
        <f t="shared" si="2"/>
        <v>0</v>
      </c>
    </row>
    <row r="88" spans="1:7" s="6" customFormat="1">
      <c r="A88" s="10"/>
      <c r="B88" s="8" t="s">
        <v>53</v>
      </c>
      <c r="C88" s="17"/>
      <c r="D88" s="17"/>
      <c r="E88" s="19"/>
      <c r="F88" s="13"/>
      <c r="G88" s="13"/>
    </row>
    <row r="89" spans="1:7" s="6" customFormat="1">
      <c r="A89" s="10">
        <v>64</v>
      </c>
      <c r="B89" s="7" t="s">
        <v>80</v>
      </c>
      <c r="C89" s="17"/>
      <c r="D89" s="17" t="s">
        <v>7</v>
      </c>
      <c r="E89" s="19">
        <v>4.7359999999999998</v>
      </c>
      <c r="F89" s="13"/>
      <c r="G89" s="13">
        <f t="shared" ref="G89:G108" si="3">F89*E89</f>
        <v>0</v>
      </c>
    </row>
    <row r="90" spans="1:7" s="6" customFormat="1">
      <c r="A90" s="10">
        <v>65</v>
      </c>
      <c r="B90" s="7" t="s">
        <v>50</v>
      </c>
      <c r="C90" s="17"/>
      <c r="D90" s="17" t="s">
        <v>7</v>
      </c>
      <c r="E90" s="19">
        <v>1.4370000000000001</v>
      </c>
      <c r="F90" s="13"/>
      <c r="G90" s="13">
        <f t="shared" si="3"/>
        <v>0</v>
      </c>
    </row>
    <row r="91" spans="1:7" s="6" customFormat="1">
      <c r="A91" s="10">
        <v>66</v>
      </c>
      <c r="B91" s="7" t="s">
        <v>54</v>
      </c>
      <c r="C91" s="17"/>
      <c r="D91" s="17" t="s">
        <v>7</v>
      </c>
      <c r="E91" s="19">
        <v>1.82</v>
      </c>
      <c r="F91" s="13"/>
      <c r="G91" s="13">
        <f t="shared" si="3"/>
        <v>0</v>
      </c>
    </row>
    <row r="92" spans="1:7" s="6" customFormat="1">
      <c r="A92" s="10">
        <v>67</v>
      </c>
      <c r="B92" s="7" t="s">
        <v>52</v>
      </c>
      <c r="C92" s="17"/>
      <c r="D92" s="17" t="s">
        <v>7</v>
      </c>
      <c r="E92" s="19">
        <v>1.1080000000000001</v>
      </c>
      <c r="F92" s="13"/>
      <c r="G92" s="13">
        <f t="shared" si="3"/>
        <v>0</v>
      </c>
    </row>
    <row r="93" spans="1:7" s="6" customFormat="1">
      <c r="A93" s="10">
        <v>68</v>
      </c>
      <c r="B93" s="7" t="s">
        <v>22</v>
      </c>
      <c r="C93" s="17"/>
      <c r="D93" s="17" t="s">
        <v>7</v>
      </c>
      <c r="E93" s="19">
        <v>8.8999999999999996E-2</v>
      </c>
      <c r="F93" s="13"/>
      <c r="G93" s="13">
        <f t="shared" si="3"/>
        <v>0</v>
      </c>
    </row>
    <row r="94" spans="1:7" s="6" customFormat="1">
      <c r="A94" s="10">
        <v>69</v>
      </c>
      <c r="B94" s="7" t="s">
        <v>42</v>
      </c>
      <c r="C94" s="17"/>
      <c r="D94" s="17" t="s">
        <v>7</v>
      </c>
      <c r="E94" s="19">
        <v>0.22900000000000001</v>
      </c>
      <c r="F94" s="13"/>
      <c r="G94" s="13">
        <f t="shared" si="3"/>
        <v>0</v>
      </c>
    </row>
    <row r="95" spans="1:7" s="6" customFormat="1">
      <c r="A95" s="10">
        <v>70</v>
      </c>
      <c r="B95" s="7" t="s">
        <v>27</v>
      </c>
      <c r="C95" s="17"/>
      <c r="D95" s="17" t="s">
        <v>7</v>
      </c>
      <c r="E95" s="19">
        <v>0.13400000000000001</v>
      </c>
      <c r="F95" s="13"/>
      <c r="G95" s="13">
        <f t="shared" si="3"/>
        <v>0</v>
      </c>
    </row>
    <row r="96" spans="1:7" s="6" customFormat="1">
      <c r="A96" s="10">
        <v>71</v>
      </c>
      <c r="B96" s="7" t="s">
        <v>74</v>
      </c>
      <c r="C96" s="17"/>
      <c r="D96" s="17" t="s">
        <v>5</v>
      </c>
      <c r="E96" s="19">
        <v>113.64</v>
      </c>
      <c r="F96" s="13"/>
      <c r="G96" s="13">
        <f t="shared" si="3"/>
        <v>0</v>
      </c>
    </row>
    <row r="97" spans="1:7" s="6" customFormat="1">
      <c r="A97" s="10">
        <v>72</v>
      </c>
      <c r="B97" s="7" t="s">
        <v>45</v>
      </c>
      <c r="C97" s="17"/>
      <c r="D97" s="17" t="s">
        <v>7</v>
      </c>
      <c r="E97" s="19">
        <v>4.3183199999999999</v>
      </c>
      <c r="F97" s="13"/>
      <c r="G97" s="13">
        <f t="shared" si="3"/>
        <v>0</v>
      </c>
    </row>
    <row r="98" spans="1:7" s="6" customFormat="1">
      <c r="A98" s="10">
        <v>73</v>
      </c>
      <c r="B98" s="7" t="s">
        <v>46</v>
      </c>
      <c r="C98" s="17"/>
      <c r="D98" s="17" t="s">
        <v>5</v>
      </c>
      <c r="E98" s="19">
        <v>113.64</v>
      </c>
      <c r="F98" s="13"/>
      <c r="G98" s="13">
        <f t="shared" si="3"/>
        <v>0</v>
      </c>
    </row>
    <row r="99" spans="1:7" s="6" customFormat="1">
      <c r="A99" s="10">
        <v>74</v>
      </c>
      <c r="B99" s="7" t="s">
        <v>98</v>
      </c>
      <c r="C99" s="17"/>
      <c r="D99" s="17" t="s">
        <v>5</v>
      </c>
      <c r="E99" s="19">
        <v>113.64000000000001</v>
      </c>
      <c r="F99" s="13"/>
      <c r="G99" s="13">
        <f t="shared" si="3"/>
        <v>0</v>
      </c>
    </row>
    <row r="100" spans="1:7" s="6" customFormat="1">
      <c r="A100" s="10">
        <v>75</v>
      </c>
      <c r="B100" s="7" t="s">
        <v>97</v>
      </c>
      <c r="C100" s="17"/>
      <c r="D100" s="17" t="s">
        <v>7</v>
      </c>
      <c r="E100" s="19">
        <v>1.02276E-2</v>
      </c>
      <c r="F100" s="13"/>
      <c r="G100" s="13">
        <f t="shared" si="3"/>
        <v>0</v>
      </c>
    </row>
    <row r="101" spans="1:7" s="6" customFormat="1">
      <c r="A101" s="10">
        <v>76</v>
      </c>
      <c r="B101" s="7" t="s">
        <v>47</v>
      </c>
      <c r="C101" s="17"/>
      <c r="D101" s="17" t="s">
        <v>7</v>
      </c>
      <c r="E101" s="19">
        <v>1.7045999999999999E-3</v>
      </c>
      <c r="F101" s="13"/>
      <c r="G101" s="13">
        <f t="shared" si="3"/>
        <v>0</v>
      </c>
    </row>
    <row r="102" spans="1:7" s="6" customFormat="1">
      <c r="A102" s="10">
        <v>77</v>
      </c>
      <c r="B102" s="7" t="s">
        <v>99</v>
      </c>
      <c r="C102" s="17"/>
      <c r="D102" s="17" t="s">
        <v>5</v>
      </c>
      <c r="E102" s="19">
        <v>113.64000000000001</v>
      </c>
      <c r="F102" s="13"/>
      <c r="G102" s="13">
        <f t="shared" si="3"/>
        <v>0</v>
      </c>
    </row>
    <row r="103" spans="1:7" s="6" customFormat="1">
      <c r="A103" s="10">
        <v>78</v>
      </c>
      <c r="B103" s="7" t="s">
        <v>24</v>
      </c>
      <c r="C103" s="17"/>
      <c r="D103" s="17" t="s">
        <v>7</v>
      </c>
      <c r="E103" s="19">
        <v>3.18192E-3</v>
      </c>
      <c r="F103" s="13"/>
      <c r="G103" s="13">
        <f t="shared" si="3"/>
        <v>0</v>
      </c>
    </row>
    <row r="104" spans="1:7" s="6" customFormat="1">
      <c r="A104" s="10">
        <v>79</v>
      </c>
      <c r="B104" s="7" t="s">
        <v>100</v>
      </c>
      <c r="C104" s="17" t="s">
        <v>104</v>
      </c>
      <c r="D104" s="17" t="s">
        <v>7</v>
      </c>
      <c r="E104" s="19">
        <v>4.3183199999999998E-2</v>
      </c>
      <c r="F104" s="13"/>
      <c r="G104" s="13">
        <f t="shared" si="3"/>
        <v>0</v>
      </c>
    </row>
    <row r="105" spans="1:7" s="6" customFormat="1" ht="27.6">
      <c r="A105" s="10">
        <v>80</v>
      </c>
      <c r="B105" s="7" t="s">
        <v>31</v>
      </c>
      <c r="C105" s="17"/>
      <c r="D105" s="17" t="s">
        <v>7</v>
      </c>
      <c r="E105" s="19">
        <v>4.7359999999999998</v>
      </c>
      <c r="F105" s="13"/>
      <c r="G105" s="13">
        <f t="shared" si="3"/>
        <v>0</v>
      </c>
    </row>
    <row r="106" spans="1:7" s="6" customFormat="1">
      <c r="A106" s="10">
        <v>81</v>
      </c>
      <c r="B106" s="7" t="s">
        <v>81</v>
      </c>
      <c r="C106" s="17"/>
      <c r="D106" s="17" t="s">
        <v>7</v>
      </c>
      <c r="E106" s="19">
        <v>4.7359999999999998</v>
      </c>
      <c r="F106" s="13"/>
      <c r="G106" s="13">
        <f t="shared" si="3"/>
        <v>0</v>
      </c>
    </row>
    <row r="107" spans="1:7" s="6" customFormat="1">
      <c r="A107" s="10">
        <v>82</v>
      </c>
      <c r="B107" s="7" t="s">
        <v>23</v>
      </c>
      <c r="C107" s="17"/>
      <c r="D107" s="17" t="s">
        <v>7</v>
      </c>
      <c r="E107" s="19">
        <v>4.7360000000000002E-4</v>
      </c>
      <c r="F107" s="13"/>
      <c r="G107" s="13">
        <f t="shared" si="3"/>
        <v>0</v>
      </c>
    </row>
    <row r="108" spans="1:7" s="6" customFormat="1">
      <c r="A108" s="10">
        <v>83</v>
      </c>
      <c r="B108" s="7" t="s">
        <v>29</v>
      </c>
      <c r="C108" s="17"/>
      <c r="D108" s="17" t="s">
        <v>7</v>
      </c>
      <c r="E108" s="19">
        <v>1.4207999999999999E-4</v>
      </c>
      <c r="F108" s="13"/>
      <c r="G108" s="13">
        <f t="shared" si="3"/>
        <v>0</v>
      </c>
    </row>
    <row r="109" spans="1:7" s="6" customFormat="1">
      <c r="A109" s="10"/>
      <c r="B109" s="8" t="s">
        <v>55</v>
      </c>
      <c r="C109" s="17"/>
      <c r="D109" s="17"/>
      <c r="E109" s="19"/>
      <c r="F109" s="13"/>
      <c r="G109" s="13"/>
    </row>
    <row r="110" spans="1:7" s="6" customFormat="1">
      <c r="A110" s="10">
        <v>84</v>
      </c>
      <c r="B110" s="7" t="s">
        <v>56</v>
      </c>
      <c r="C110" s="17"/>
      <c r="D110" s="17" t="s">
        <v>7</v>
      </c>
      <c r="E110" s="19">
        <v>6.4710000000000001</v>
      </c>
      <c r="F110" s="13"/>
      <c r="G110" s="13">
        <f t="shared" ref="G110:G127" si="4">F110*E110</f>
        <v>0</v>
      </c>
    </row>
    <row r="111" spans="1:7" s="6" customFormat="1">
      <c r="A111" s="10">
        <v>85</v>
      </c>
      <c r="B111" s="7" t="s">
        <v>42</v>
      </c>
      <c r="C111" s="17"/>
      <c r="D111" s="17" t="s">
        <v>7</v>
      </c>
      <c r="E111" s="19">
        <v>0.11600000000000001</v>
      </c>
      <c r="F111" s="13"/>
      <c r="G111" s="13">
        <f t="shared" si="4"/>
        <v>0</v>
      </c>
    </row>
    <row r="112" spans="1:7" s="6" customFormat="1">
      <c r="A112" s="10">
        <v>86</v>
      </c>
      <c r="B112" s="7" t="s">
        <v>22</v>
      </c>
      <c r="C112" s="17"/>
      <c r="D112" s="17" t="s">
        <v>7</v>
      </c>
      <c r="E112" s="19">
        <v>2.3420000000000001</v>
      </c>
      <c r="F112" s="13"/>
      <c r="G112" s="13">
        <f t="shared" si="4"/>
        <v>0</v>
      </c>
    </row>
    <row r="113" spans="1:7" s="6" customFormat="1">
      <c r="A113" s="10">
        <v>87</v>
      </c>
      <c r="B113" s="7" t="s">
        <v>41</v>
      </c>
      <c r="C113" s="17"/>
      <c r="D113" s="17" t="s">
        <v>7</v>
      </c>
      <c r="E113" s="19">
        <v>3.992</v>
      </c>
      <c r="F113" s="13"/>
      <c r="G113" s="13">
        <f t="shared" si="4"/>
        <v>0</v>
      </c>
    </row>
    <row r="114" spans="1:7" s="6" customFormat="1">
      <c r="A114" s="10">
        <v>88</v>
      </c>
      <c r="B114" s="7" t="s">
        <v>43</v>
      </c>
      <c r="C114" s="17"/>
      <c r="D114" s="17" t="s">
        <v>7</v>
      </c>
      <c r="E114" s="19">
        <v>0.16800000000000001</v>
      </c>
      <c r="F114" s="13"/>
      <c r="G114" s="13">
        <f t="shared" si="4"/>
        <v>0</v>
      </c>
    </row>
    <row r="115" spans="1:7" s="6" customFormat="1">
      <c r="A115" s="10">
        <v>89</v>
      </c>
      <c r="B115" s="7" t="s">
        <v>25</v>
      </c>
      <c r="C115" s="17"/>
      <c r="D115" s="17" t="s">
        <v>7</v>
      </c>
      <c r="E115" s="19">
        <v>0.151</v>
      </c>
      <c r="F115" s="13"/>
      <c r="G115" s="13">
        <f t="shared" si="4"/>
        <v>0</v>
      </c>
    </row>
    <row r="116" spans="1:7" s="6" customFormat="1">
      <c r="A116" s="10">
        <v>90</v>
      </c>
      <c r="B116" s="7" t="s">
        <v>74</v>
      </c>
      <c r="C116" s="17"/>
      <c r="D116" s="17" t="s">
        <v>5</v>
      </c>
      <c r="E116" s="19">
        <v>69.069999999999993</v>
      </c>
      <c r="F116" s="13"/>
      <c r="G116" s="13">
        <f t="shared" si="4"/>
        <v>0</v>
      </c>
    </row>
    <row r="117" spans="1:7" s="6" customFormat="1">
      <c r="A117" s="10">
        <v>91</v>
      </c>
      <c r="B117" s="7" t="s">
        <v>45</v>
      </c>
      <c r="C117" s="17"/>
      <c r="D117" s="17" t="s">
        <v>7</v>
      </c>
      <c r="E117" s="19">
        <v>2.62466</v>
      </c>
      <c r="F117" s="13"/>
      <c r="G117" s="13">
        <f t="shared" si="4"/>
        <v>0</v>
      </c>
    </row>
    <row r="118" spans="1:7" s="6" customFormat="1">
      <c r="A118" s="10">
        <v>92</v>
      </c>
      <c r="B118" s="7" t="s">
        <v>46</v>
      </c>
      <c r="C118" s="17"/>
      <c r="D118" s="17" t="s">
        <v>5</v>
      </c>
      <c r="E118" s="19">
        <v>69.069999999999993</v>
      </c>
      <c r="F118" s="13"/>
      <c r="G118" s="13">
        <f t="shared" si="4"/>
        <v>0</v>
      </c>
    </row>
    <row r="119" spans="1:7" s="6" customFormat="1">
      <c r="A119" s="10">
        <v>93</v>
      </c>
      <c r="B119" s="7" t="s">
        <v>98</v>
      </c>
      <c r="C119" s="17"/>
      <c r="D119" s="17" t="s">
        <v>5</v>
      </c>
      <c r="E119" s="19">
        <v>69.069999999999993</v>
      </c>
      <c r="F119" s="13"/>
      <c r="G119" s="13">
        <f t="shared" si="4"/>
        <v>0</v>
      </c>
    </row>
    <row r="120" spans="1:7" s="6" customFormat="1">
      <c r="A120" s="10">
        <v>94</v>
      </c>
      <c r="B120" s="7" t="s">
        <v>97</v>
      </c>
      <c r="C120" s="17"/>
      <c r="D120" s="17" t="s">
        <v>7</v>
      </c>
      <c r="E120" s="19">
        <v>6.2163000000000001E-3</v>
      </c>
      <c r="F120" s="13"/>
      <c r="G120" s="13">
        <f t="shared" si="4"/>
        <v>0</v>
      </c>
    </row>
    <row r="121" spans="1:7" s="6" customFormat="1">
      <c r="A121" s="10">
        <v>95</v>
      </c>
      <c r="B121" s="7" t="s">
        <v>47</v>
      </c>
      <c r="C121" s="17"/>
      <c r="D121" s="17" t="s">
        <v>7</v>
      </c>
      <c r="E121" s="19">
        <v>1.0360499999999999E-3</v>
      </c>
      <c r="F121" s="13"/>
      <c r="G121" s="13">
        <f t="shared" si="4"/>
        <v>0</v>
      </c>
    </row>
    <row r="122" spans="1:7" s="6" customFormat="1">
      <c r="A122" s="10">
        <v>96</v>
      </c>
      <c r="B122" s="7" t="s">
        <v>99</v>
      </c>
      <c r="C122" s="17"/>
      <c r="D122" s="17" t="s">
        <v>5</v>
      </c>
      <c r="E122" s="19">
        <v>69.069999999999993</v>
      </c>
      <c r="F122" s="13"/>
      <c r="G122" s="13">
        <f t="shared" si="4"/>
        <v>0</v>
      </c>
    </row>
    <row r="123" spans="1:7" s="6" customFormat="1">
      <c r="A123" s="10">
        <v>97</v>
      </c>
      <c r="B123" s="7" t="s">
        <v>24</v>
      </c>
      <c r="C123" s="17"/>
      <c r="D123" s="17" t="s">
        <v>7</v>
      </c>
      <c r="E123" s="19">
        <v>1.93396E-3</v>
      </c>
      <c r="F123" s="13"/>
      <c r="G123" s="13">
        <f t="shared" si="4"/>
        <v>0</v>
      </c>
    </row>
    <row r="124" spans="1:7" s="6" customFormat="1">
      <c r="A124" s="10">
        <v>98</v>
      </c>
      <c r="B124" s="7" t="s">
        <v>100</v>
      </c>
      <c r="C124" s="17" t="s">
        <v>104</v>
      </c>
      <c r="D124" s="17" t="s">
        <v>7</v>
      </c>
      <c r="E124" s="19">
        <v>2.6246599999999998E-2</v>
      </c>
      <c r="F124" s="13"/>
      <c r="G124" s="13">
        <f t="shared" si="4"/>
        <v>0</v>
      </c>
    </row>
    <row r="125" spans="1:7" s="6" customFormat="1">
      <c r="A125" s="10">
        <v>99</v>
      </c>
      <c r="B125" s="7" t="s">
        <v>57</v>
      </c>
      <c r="C125" s="17"/>
      <c r="D125" s="17" t="s">
        <v>7</v>
      </c>
      <c r="E125" s="19">
        <v>6.4710000000000001</v>
      </c>
      <c r="F125" s="13"/>
      <c r="G125" s="13">
        <f t="shared" si="4"/>
        <v>0</v>
      </c>
    </row>
    <row r="126" spans="1:7" s="6" customFormat="1">
      <c r="A126" s="10">
        <v>100</v>
      </c>
      <c r="B126" s="7" t="s">
        <v>23</v>
      </c>
      <c r="C126" s="17"/>
      <c r="D126" s="17" t="s">
        <v>7</v>
      </c>
      <c r="E126" s="19">
        <v>6.4709999999999995E-4</v>
      </c>
      <c r="F126" s="13"/>
      <c r="G126" s="13">
        <f t="shared" si="4"/>
        <v>0</v>
      </c>
    </row>
    <row r="127" spans="1:7" s="6" customFormat="1" ht="27.6">
      <c r="A127" s="10">
        <v>101</v>
      </c>
      <c r="B127" s="7" t="s">
        <v>31</v>
      </c>
      <c r="C127" s="17"/>
      <c r="D127" s="17" t="s">
        <v>7</v>
      </c>
      <c r="E127" s="19">
        <v>6.4710000000000001</v>
      </c>
      <c r="F127" s="13"/>
      <c r="G127" s="13">
        <f t="shared" si="4"/>
        <v>0</v>
      </c>
    </row>
    <row r="128" spans="1:7" s="6" customFormat="1">
      <c r="A128" s="10"/>
      <c r="B128" s="8" t="s">
        <v>58</v>
      </c>
      <c r="C128" s="17"/>
      <c r="D128" s="17"/>
      <c r="E128" s="19"/>
      <c r="F128" s="13"/>
      <c r="G128" s="13"/>
    </row>
    <row r="129" spans="1:7" s="6" customFormat="1">
      <c r="A129" s="10">
        <v>102</v>
      </c>
      <c r="B129" s="7" t="s">
        <v>59</v>
      </c>
      <c r="C129" s="17"/>
      <c r="D129" s="17" t="s">
        <v>7</v>
      </c>
      <c r="E129" s="19">
        <v>19.466999999999999</v>
      </c>
      <c r="F129" s="13"/>
      <c r="G129" s="13">
        <f t="shared" ref="G129:G143" si="5">F129*E129</f>
        <v>0</v>
      </c>
    </row>
    <row r="130" spans="1:7" s="6" customFormat="1">
      <c r="A130" s="10">
        <v>103</v>
      </c>
      <c r="B130" s="7" t="s">
        <v>60</v>
      </c>
      <c r="C130" s="17"/>
      <c r="D130" s="17" t="s">
        <v>7</v>
      </c>
      <c r="E130" s="19">
        <v>19.805</v>
      </c>
      <c r="F130" s="13"/>
      <c r="G130" s="13">
        <f t="shared" si="5"/>
        <v>0</v>
      </c>
    </row>
    <row r="131" spans="1:7" s="6" customFormat="1">
      <c r="A131" s="10">
        <v>104</v>
      </c>
      <c r="B131" s="7" t="s">
        <v>28</v>
      </c>
      <c r="C131" s="17"/>
      <c r="D131" s="17" t="s">
        <v>7</v>
      </c>
      <c r="E131" s="19">
        <v>5.0999999999999997E-2</v>
      </c>
      <c r="F131" s="13"/>
      <c r="G131" s="13">
        <f t="shared" si="5"/>
        <v>0</v>
      </c>
    </row>
    <row r="132" spans="1:7" s="6" customFormat="1">
      <c r="A132" s="10">
        <v>105</v>
      </c>
      <c r="B132" s="7" t="s">
        <v>74</v>
      </c>
      <c r="C132" s="17"/>
      <c r="D132" s="17" t="s">
        <v>5</v>
      </c>
      <c r="E132" s="19">
        <v>588.96</v>
      </c>
      <c r="F132" s="13"/>
      <c r="G132" s="13">
        <f t="shared" si="5"/>
        <v>0</v>
      </c>
    </row>
    <row r="133" spans="1:7" s="6" customFormat="1">
      <c r="A133" s="10">
        <v>106</v>
      </c>
      <c r="B133" s="7" t="s">
        <v>45</v>
      </c>
      <c r="C133" s="17"/>
      <c r="D133" s="17" t="s">
        <v>7</v>
      </c>
      <c r="E133" s="19">
        <v>22.380479999999999</v>
      </c>
      <c r="F133" s="13"/>
      <c r="G133" s="13">
        <f t="shared" si="5"/>
        <v>0</v>
      </c>
    </row>
    <row r="134" spans="1:7" s="6" customFormat="1">
      <c r="A134" s="10">
        <v>107</v>
      </c>
      <c r="B134" s="7" t="s">
        <v>46</v>
      </c>
      <c r="C134" s="17"/>
      <c r="D134" s="17" t="s">
        <v>5</v>
      </c>
      <c r="E134" s="19">
        <v>588.96</v>
      </c>
      <c r="F134" s="13"/>
      <c r="G134" s="13">
        <f t="shared" si="5"/>
        <v>0</v>
      </c>
    </row>
    <row r="135" spans="1:7" s="6" customFormat="1">
      <c r="A135" s="10">
        <v>108</v>
      </c>
      <c r="B135" s="7" t="s">
        <v>98</v>
      </c>
      <c r="C135" s="17"/>
      <c r="D135" s="17" t="s">
        <v>5</v>
      </c>
      <c r="E135" s="19">
        <v>588.95999999999992</v>
      </c>
      <c r="F135" s="13"/>
      <c r="G135" s="13">
        <f t="shared" si="5"/>
        <v>0</v>
      </c>
    </row>
    <row r="136" spans="1:7" s="6" customFormat="1">
      <c r="A136" s="10">
        <v>109</v>
      </c>
      <c r="B136" s="7" t="s">
        <v>97</v>
      </c>
      <c r="C136" s="17"/>
      <c r="D136" s="17" t="s">
        <v>7</v>
      </c>
      <c r="E136" s="19">
        <v>5.3006400000000002E-2</v>
      </c>
      <c r="F136" s="13"/>
      <c r="G136" s="13">
        <f t="shared" si="5"/>
        <v>0</v>
      </c>
    </row>
    <row r="137" spans="1:7" s="6" customFormat="1">
      <c r="A137" s="10">
        <v>110</v>
      </c>
      <c r="B137" s="7" t="s">
        <v>47</v>
      </c>
      <c r="C137" s="17"/>
      <c r="D137" s="17" t="s">
        <v>7</v>
      </c>
      <c r="E137" s="19">
        <v>8.8343999999999992E-3</v>
      </c>
      <c r="F137" s="13"/>
      <c r="G137" s="13">
        <f t="shared" si="5"/>
        <v>0</v>
      </c>
    </row>
    <row r="138" spans="1:7" s="6" customFormat="1">
      <c r="A138" s="10">
        <v>111</v>
      </c>
      <c r="B138" s="7" t="s">
        <v>99</v>
      </c>
      <c r="C138" s="17"/>
      <c r="D138" s="17" t="s">
        <v>5</v>
      </c>
      <c r="E138" s="19">
        <v>588.95999999999992</v>
      </c>
      <c r="F138" s="13"/>
      <c r="G138" s="13">
        <f t="shared" si="5"/>
        <v>0</v>
      </c>
    </row>
    <row r="139" spans="1:7" s="6" customFormat="1">
      <c r="A139" s="10">
        <v>112</v>
      </c>
      <c r="B139" s="7" t="s">
        <v>24</v>
      </c>
      <c r="C139" s="17"/>
      <c r="D139" s="17" t="s">
        <v>7</v>
      </c>
      <c r="E139" s="19">
        <v>1.6490879999999999E-2</v>
      </c>
      <c r="F139" s="13"/>
      <c r="G139" s="13">
        <f t="shared" si="5"/>
        <v>0</v>
      </c>
    </row>
    <row r="140" spans="1:7" s="6" customFormat="1">
      <c r="A140" s="10">
        <v>113</v>
      </c>
      <c r="B140" s="7" t="s">
        <v>100</v>
      </c>
      <c r="C140" s="17" t="s">
        <v>104</v>
      </c>
      <c r="D140" s="17" t="s">
        <v>7</v>
      </c>
      <c r="E140" s="19">
        <v>0.2238048</v>
      </c>
      <c r="F140" s="13"/>
      <c r="G140" s="13">
        <f t="shared" si="5"/>
        <v>0</v>
      </c>
    </row>
    <row r="141" spans="1:7" s="6" customFormat="1">
      <c r="A141" s="10">
        <v>114</v>
      </c>
      <c r="B141" s="7" t="s">
        <v>57</v>
      </c>
      <c r="C141" s="17"/>
      <c r="D141" s="17" t="s">
        <v>7</v>
      </c>
      <c r="E141" s="19">
        <v>19.466999999999999</v>
      </c>
      <c r="F141" s="13"/>
      <c r="G141" s="13">
        <f t="shared" si="5"/>
        <v>0</v>
      </c>
    </row>
    <row r="142" spans="1:7" s="6" customFormat="1">
      <c r="A142" s="10">
        <v>115</v>
      </c>
      <c r="B142" s="7" t="s">
        <v>23</v>
      </c>
      <c r="C142" s="17"/>
      <c r="D142" s="17" t="s">
        <v>7</v>
      </c>
      <c r="E142" s="19">
        <v>1.9467E-3</v>
      </c>
      <c r="F142" s="13"/>
      <c r="G142" s="13">
        <f t="shared" si="5"/>
        <v>0</v>
      </c>
    </row>
    <row r="143" spans="1:7" s="6" customFormat="1" ht="27.6">
      <c r="A143" s="10">
        <v>116</v>
      </c>
      <c r="B143" s="7" t="s">
        <v>31</v>
      </c>
      <c r="C143" s="17"/>
      <c r="D143" s="17" t="s">
        <v>7</v>
      </c>
      <c r="E143" s="19">
        <v>19.466999999999999</v>
      </c>
      <c r="F143" s="13"/>
      <c r="G143" s="13">
        <f t="shared" si="5"/>
        <v>0</v>
      </c>
    </row>
    <row r="144" spans="1:7" s="6" customFormat="1">
      <c r="A144" s="10"/>
      <c r="B144" s="8" t="s">
        <v>82</v>
      </c>
      <c r="C144" s="17"/>
      <c r="D144" s="17"/>
      <c r="E144" s="19"/>
      <c r="F144" s="13"/>
      <c r="G144" s="13"/>
    </row>
    <row r="145" spans="1:7" s="6" customFormat="1">
      <c r="A145" s="10"/>
      <c r="B145" s="8" t="s">
        <v>61</v>
      </c>
      <c r="C145" s="17"/>
      <c r="D145" s="17"/>
      <c r="E145" s="19"/>
      <c r="F145" s="13"/>
      <c r="G145" s="13"/>
    </row>
    <row r="146" spans="1:7" s="6" customFormat="1" ht="27.6">
      <c r="A146" s="10">
        <v>117</v>
      </c>
      <c r="B146" s="7" t="s">
        <v>83</v>
      </c>
      <c r="C146" s="17"/>
      <c r="D146" s="17" t="s">
        <v>9</v>
      </c>
      <c r="E146" s="19">
        <v>1440</v>
      </c>
      <c r="F146" s="13"/>
      <c r="G146" s="13">
        <f t="shared" ref="G146:G151" si="6">F146*E146</f>
        <v>0</v>
      </c>
    </row>
    <row r="147" spans="1:7" s="6" customFormat="1">
      <c r="A147" s="10">
        <v>118</v>
      </c>
      <c r="B147" s="7" t="s">
        <v>32</v>
      </c>
      <c r="C147" s="17"/>
      <c r="D147" s="17" t="s">
        <v>9</v>
      </c>
      <c r="E147" s="19">
        <v>1440</v>
      </c>
      <c r="F147" s="13"/>
      <c r="G147" s="13">
        <f t="shared" si="6"/>
        <v>0</v>
      </c>
    </row>
    <row r="148" spans="1:7" s="6" customFormat="1">
      <c r="A148" s="10">
        <v>119</v>
      </c>
      <c r="B148" s="7" t="s">
        <v>62</v>
      </c>
      <c r="C148" s="17"/>
      <c r="D148" s="17" t="s">
        <v>9</v>
      </c>
      <c r="E148" s="19">
        <v>584</v>
      </c>
      <c r="F148" s="13"/>
      <c r="G148" s="13">
        <f t="shared" si="6"/>
        <v>0</v>
      </c>
    </row>
    <row r="149" spans="1:7" s="6" customFormat="1">
      <c r="A149" s="10">
        <v>120</v>
      </c>
      <c r="B149" s="7" t="s">
        <v>63</v>
      </c>
      <c r="C149" s="17"/>
      <c r="D149" s="17" t="s">
        <v>9</v>
      </c>
      <c r="E149" s="19">
        <v>856</v>
      </c>
      <c r="F149" s="13"/>
      <c r="G149" s="13">
        <f t="shared" si="6"/>
        <v>0</v>
      </c>
    </row>
    <row r="150" spans="1:7" s="6" customFormat="1">
      <c r="A150" s="10">
        <v>121</v>
      </c>
      <c r="B150" s="7" t="s">
        <v>64</v>
      </c>
      <c r="C150" s="17"/>
      <c r="D150" s="17" t="s">
        <v>9</v>
      </c>
      <c r="E150" s="19">
        <v>1710</v>
      </c>
      <c r="F150" s="13"/>
      <c r="G150" s="13">
        <f t="shared" si="6"/>
        <v>0</v>
      </c>
    </row>
    <row r="151" spans="1:7" s="6" customFormat="1">
      <c r="A151" s="10">
        <v>122</v>
      </c>
      <c r="B151" s="7" t="s">
        <v>65</v>
      </c>
      <c r="C151" s="17"/>
      <c r="D151" s="17" t="s">
        <v>9</v>
      </c>
      <c r="E151" s="19">
        <v>1710</v>
      </c>
      <c r="F151" s="13"/>
      <c r="G151" s="13">
        <f t="shared" si="6"/>
        <v>0</v>
      </c>
    </row>
    <row r="152" spans="1:7" s="6" customFormat="1">
      <c r="A152" s="10"/>
      <c r="B152" s="8" t="s">
        <v>66</v>
      </c>
      <c r="C152" s="17"/>
      <c r="D152" s="17"/>
      <c r="E152" s="19"/>
      <c r="F152" s="13"/>
      <c r="G152" s="13"/>
    </row>
    <row r="153" spans="1:7" s="6" customFormat="1">
      <c r="A153" s="10">
        <v>123</v>
      </c>
      <c r="B153" s="7" t="s">
        <v>84</v>
      </c>
      <c r="C153" s="17"/>
      <c r="D153" s="17" t="s">
        <v>5</v>
      </c>
      <c r="E153" s="19">
        <v>92.68</v>
      </c>
      <c r="F153" s="13"/>
      <c r="G153" s="13">
        <f t="shared" ref="G153:G168" si="7">F153*E153</f>
        <v>0</v>
      </c>
    </row>
    <row r="154" spans="1:7" s="6" customFormat="1">
      <c r="A154" s="10">
        <v>124</v>
      </c>
      <c r="B154" s="7" t="s">
        <v>98</v>
      </c>
      <c r="C154" s="17"/>
      <c r="D154" s="17" t="s">
        <v>5</v>
      </c>
      <c r="E154" s="19">
        <v>92.679999999999993</v>
      </c>
      <c r="F154" s="13"/>
      <c r="G154" s="13">
        <f t="shared" si="7"/>
        <v>0</v>
      </c>
    </row>
    <row r="155" spans="1:7" s="6" customFormat="1">
      <c r="A155" s="10">
        <v>125</v>
      </c>
      <c r="B155" s="7" t="s">
        <v>97</v>
      </c>
      <c r="C155" s="17"/>
      <c r="D155" s="17" t="s">
        <v>7</v>
      </c>
      <c r="E155" s="19">
        <v>8.3412E-3</v>
      </c>
      <c r="F155" s="13"/>
      <c r="G155" s="13">
        <f t="shared" si="7"/>
        <v>0</v>
      </c>
    </row>
    <row r="156" spans="1:7" s="6" customFormat="1">
      <c r="A156" s="10">
        <v>126</v>
      </c>
      <c r="B156" s="7" t="s">
        <v>47</v>
      </c>
      <c r="C156" s="17"/>
      <c r="D156" s="17" t="s">
        <v>7</v>
      </c>
      <c r="E156" s="19">
        <v>1.3902000000000001E-3</v>
      </c>
      <c r="F156" s="13"/>
      <c r="G156" s="13">
        <f t="shared" si="7"/>
        <v>0</v>
      </c>
    </row>
    <row r="157" spans="1:7" s="6" customFormat="1">
      <c r="A157" s="10">
        <v>127</v>
      </c>
      <c r="B157" s="7" t="s">
        <v>99</v>
      </c>
      <c r="C157" s="17"/>
      <c r="D157" s="17" t="s">
        <v>5</v>
      </c>
      <c r="E157" s="19">
        <v>92.679999999999993</v>
      </c>
      <c r="F157" s="13"/>
      <c r="G157" s="13">
        <f t="shared" si="7"/>
        <v>0</v>
      </c>
    </row>
    <row r="158" spans="1:7" s="6" customFormat="1">
      <c r="A158" s="10">
        <v>128</v>
      </c>
      <c r="B158" s="7" t="s">
        <v>24</v>
      </c>
      <c r="C158" s="17"/>
      <c r="D158" s="17" t="s">
        <v>7</v>
      </c>
      <c r="E158" s="19">
        <v>2.5950399999999998E-3</v>
      </c>
      <c r="F158" s="13"/>
      <c r="G158" s="13">
        <f t="shared" si="7"/>
        <v>0</v>
      </c>
    </row>
    <row r="159" spans="1:7" s="6" customFormat="1">
      <c r="A159" s="10">
        <v>129</v>
      </c>
      <c r="B159" s="7" t="s">
        <v>100</v>
      </c>
      <c r="C159" s="17" t="s">
        <v>104</v>
      </c>
      <c r="D159" s="17" t="s">
        <v>7</v>
      </c>
      <c r="E159" s="19">
        <v>3.5218399999999997E-2</v>
      </c>
      <c r="F159" s="13"/>
      <c r="G159" s="13">
        <f t="shared" si="7"/>
        <v>0</v>
      </c>
    </row>
    <row r="160" spans="1:7" s="6" customFormat="1">
      <c r="A160" s="10">
        <v>130</v>
      </c>
      <c r="B160" s="7" t="s">
        <v>85</v>
      </c>
      <c r="C160" s="17"/>
      <c r="D160" s="17" t="s">
        <v>5</v>
      </c>
      <c r="E160" s="19">
        <v>2050</v>
      </c>
      <c r="F160" s="13"/>
      <c r="G160" s="13">
        <f t="shared" si="7"/>
        <v>0</v>
      </c>
    </row>
    <row r="161" spans="1:7" s="6" customFormat="1">
      <c r="A161" s="10">
        <v>131</v>
      </c>
      <c r="B161" s="7" t="s">
        <v>67</v>
      </c>
      <c r="C161" s="17" t="s">
        <v>104</v>
      </c>
      <c r="D161" s="17" t="s">
        <v>5</v>
      </c>
      <c r="E161" s="19">
        <v>2255</v>
      </c>
      <c r="F161" s="13"/>
      <c r="G161" s="13">
        <f t="shared" si="7"/>
        <v>0</v>
      </c>
    </row>
    <row r="162" spans="1:7" s="6" customFormat="1">
      <c r="A162" s="10">
        <v>132</v>
      </c>
      <c r="B162" s="7" t="s">
        <v>68</v>
      </c>
      <c r="C162" s="17"/>
      <c r="D162" s="17" t="s">
        <v>9</v>
      </c>
      <c r="E162" s="19">
        <v>15300</v>
      </c>
      <c r="F162" s="13"/>
      <c r="G162" s="13">
        <f t="shared" si="7"/>
        <v>0</v>
      </c>
    </row>
    <row r="163" spans="1:7" s="6" customFormat="1">
      <c r="A163" s="10">
        <v>133</v>
      </c>
      <c r="B163" s="7" t="s">
        <v>86</v>
      </c>
      <c r="C163" s="17"/>
      <c r="D163" s="17" t="s">
        <v>8</v>
      </c>
      <c r="E163" s="19">
        <v>270</v>
      </c>
      <c r="F163" s="13"/>
      <c r="G163" s="13">
        <f t="shared" si="7"/>
        <v>0</v>
      </c>
    </row>
    <row r="164" spans="1:7" s="6" customFormat="1">
      <c r="A164" s="10">
        <v>134</v>
      </c>
      <c r="B164" s="7" t="s">
        <v>69</v>
      </c>
      <c r="C164" s="17"/>
      <c r="D164" s="17" t="s">
        <v>33</v>
      </c>
      <c r="E164" s="19">
        <v>9.7200000000000006</v>
      </c>
      <c r="F164" s="13"/>
      <c r="G164" s="13">
        <f t="shared" si="7"/>
        <v>0</v>
      </c>
    </row>
    <row r="165" spans="1:7" s="6" customFormat="1">
      <c r="A165" s="10">
        <v>135</v>
      </c>
      <c r="B165" s="7" t="s">
        <v>87</v>
      </c>
      <c r="C165" s="17"/>
      <c r="D165" s="17" t="s">
        <v>8</v>
      </c>
      <c r="E165" s="19">
        <v>1</v>
      </c>
      <c r="F165" s="13"/>
      <c r="G165" s="13">
        <f t="shared" si="7"/>
        <v>0</v>
      </c>
    </row>
    <row r="166" spans="1:7" s="6" customFormat="1">
      <c r="A166" s="10">
        <v>136</v>
      </c>
      <c r="B166" s="7" t="s">
        <v>70</v>
      </c>
      <c r="C166" s="17" t="s">
        <v>104</v>
      </c>
      <c r="D166" s="17" t="s">
        <v>8</v>
      </c>
      <c r="E166" s="19">
        <v>90</v>
      </c>
      <c r="F166" s="13"/>
      <c r="G166" s="13">
        <f t="shared" si="7"/>
        <v>0</v>
      </c>
    </row>
    <row r="167" spans="1:7" s="6" customFormat="1">
      <c r="A167" s="10">
        <v>137</v>
      </c>
      <c r="B167" s="7" t="s">
        <v>71</v>
      </c>
      <c r="C167" s="17" t="s">
        <v>104</v>
      </c>
      <c r="D167" s="17" t="s">
        <v>8</v>
      </c>
      <c r="E167" s="19">
        <v>36</v>
      </c>
      <c r="F167" s="13"/>
      <c r="G167" s="13">
        <f t="shared" si="7"/>
        <v>0</v>
      </c>
    </row>
    <row r="168" spans="1:7" s="6" customFormat="1">
      <c r="A168" s="10">
        <v>138</v>
      </c>
      <c r="B168" s="7" t="s">
        <v>72</v>
      </c>
      <c r="C168" s="16"/>
      <c r="D168" s="17" t="s">
        <v>9</v>
      </c>
      <c r="E168" s="19">
        <v>200</v>
      </c>
      <c r="F168" s="13"/>
      <c r="G168" s="13">
        <f t="shared" si="7"/>
        <v>0</v>
      </c>
    </row>
    <row r="169" spans="1:7" s="6" customFormat="1">
      <c r="A169" s="61" t="s">
        <v>107</v>
      </c>
      <c r="B169" s="62"/>
      <c r="C169" s="62"/>
      <c r="D169" s="62"/>
      <c r="E169" s="62"/>
      <c r="F169" s="62"/>
      <c r="G169" s="63"/>
    </row>
    <row r="170" spans="1:7" s="6" customFormat="1">
      <c r="A170" s="10">
        <v>139</v>
      </c>
      <c r="B170" s="23" t="s">
        <v>108</v>
      </c>
      <c r="C170" s="24"/>
      <c r="D170" s="24" t="s">
        <v>8</v>
      </c>
      <c r="E170" s="19">
        <v>400</v>
      </c>
      <c r="F170" s="13"/>
      <c r="G170" s="13">
        <f t="shared" ref="G170:G176" si="8">F170*E170</f>
        <v>0</v>
      </c>
    </row>
    <row r="171" spans="1:7" s="6" customFormat="1">
      <c r="A171" s="10">
        <v>140</v>
      </c>
      <c r="B171" s="23" t="s">
        <v>109</v>
      </c>
      <c r="C171" s="24"/>
      <c r="D171" s="24" t="s">
        <v>9</v>
      </c>
      <c r="E171" s="19">
        <v>480</v>
      </c>
      <c r="F171" s="13"/>
      <c r="G171" s="13">
        <f t="shared" si="8"/>
        <v>0</v>
      </c>
    </row>
    <row r="172" spans="1:7" s="6" customFormat="1">
      <c r="A172" s="10">
        <v>141</v>
      </c>
      <c r="B172" s="23" t="s">
        <v>110</v>
      </c>
      <c r="C172" s="24"/>
      <c r="D172" s="24" t="s">
        <v>9</v>
      </c>
      <c r="E172" s="19">
        <v>600</v>
      </c>
      <c r="F172" s="13"/>
      <c r="G172" s="13">
        <f t="shared" si="8"/>
        <v>0</v>
      </c>
    </row>
    <row r="173" spans="1:7" s="6" customFormat="1">
      <c r="A173" s="10">
        <v>142</v>
      </c>
      <c r="B173" s="23" t="s">
        <v>114</v>
      </c>
      <c r="C173" s="24"/>
      <c r="D173" s="24" t="s">
        <v>8</v>
      </c>
      <c r="E173" s="19">
        <v>400</v>
      </c>
      <c r="F173" s="13"/>
      <c r="G173" s="13">
        <f t="shared" si="8"/>
        <v>0</v>
      </c>
    </row>
    <row r="174" spans="1:7" s="6" customFormat="1">
      <c r="A174" s="10">
        <v>143</v>
      </c>
      <c r="B174" s="23" t="s">
        <v>113</v>
      </c>
      <c r="C174" s="24"/>
      <c r="D174" s="24" t="s">
        <v>9</v>
      </c>
      <c r="E174" s="24">
        <v>350</v>
      </c>
      <c r="F174" s="13"/>
      <c r="G174" s="13">
        <f t="shared" si="8"/>
        <v>0</v>
      </c>
    </row>
    <row r="175" spans="1:7" s="6" customFormat="1">
      <c r="A175" s="10">
        <v>144</v>
      </c>
      <c r="B175" s="23" t="s">
        <v>111</v>
      </c>
      <c r="C175" s="24"/>
      <c r="D175" s="24" t="s">
        <v>8</v>
      </c>
      <c r="E175" s="24">
        <v>400</v>
      </c>
      <c r="F175" s="13"/>
      <c r="G175" s="13">
        <f t="shared" si="8"/>
        <v>0</v>
      </c>
    </row>
    <row r="176" spans="1:7" s="6" customFormat="1">
      <c r="A176" s="10">
        <v>145</v>
      </c>
      <c r="B176" s="7" t="s">
        <v>112</v>
      </c>
      <c r="C176" s="16"/>
      <c r="D176" s="17" t="s">
        <v>9</v>
      </c>
      <c r="E176" s="19">
        <v>600</v>
      </c>
      <c r="F176" s="13"/>
      <c r="G176" s="13">
        <f t="shared" si="8"/>
        <v>0</v>
      </c>
    </row>
    <row r="177" spans="1:7" s="6" customFormat="1">
      <c r="A177" s="61" t="s">
        <v>101</v>
      </c>
      <c r="B177" s="62"/>
      <c r="C177" s="62"/>
      <c r="D177" s="62"/>
      <c r="E177" s="62"/>
      <c r="F177" s="62"/>
      <c r="G177" s="63"/>
    </row>
    <row r="178" spans="1:7" s="6" customFormat="1">
      <c r="A178" s="10">
        <v>146</v>
      </c>
      <c r="B178" s="7" t="s">
        <v>92</v>
      </c>
      <c r="C178" s="16"/>
      <c r="D178" s="17" t="s">
        <v>12</v>
      </c>
      <c r="E178" s="19">
        <v>1</v>
      </c>
      <c r="F178" s="13"/>
      <c r="G178" s="13">
        <f t="shared" ref="G178:G183" si="9">F178*E178</f>
        <v>0</v>
      </c>
    </row>
    <row r="179" spans="1:7" s="6" customFormat="1" ht="41.4">
      <c r="A179" s="10">
        <v>147</v>
      </c>
      <c r="B179" s="7" t="s">
        <v>91</v>
      </c>
      <c r="C179" s="16"/>
      <c r="D179" s="17" t="s">
        <v>12</v>
      </c>
      <c r="E179" s="19">
        <v>1</v>
      </c>
      <c r="F179" s="13"/>
      <c r="G179" s="13">
        <f t="shared" si="9"/>
        <v>0</v>
      </c>
    </row>
    <row r="180" spans="1:7" s="6" customFormat="1">
      <c r="A180" s="10">
        <v>148</v>
      </c>
      <c r="B180" s="7" t="s">
        <v>13</v>
      </c>
      <c r="C180" s="16"/>
      <c r="D180" s="17" t="s">
        <v>12</v>
      </c>
      <c r="E180" s="19">
        <v>1</v>
      </c>
      <c r="F180" s="13"/>
      <c r="G180" s="13">
        <f t="shared" si="9"/>
        <v>0</v>
      </c>
    </row>
    <row r="181" spans="1:7" s="6" customFormat="1" ht="27.6">
      <c r="A181" s="10">
        <v>149</v>
      </c>
      <c r="B181" s="7" t="s">
        <v>88</v>
      </c>
      <c r="C181" s="16"/>
      <c r="D181" s="17" t="s">
        <v>12</v>
      </c>
      <c r="E181" s="19">
        <v>1</v>
      </c>
      <c r="F181" s="13"/>
      <c r="G181" s="13">
        <f t="shared" si="9"/>
        <v>0</v>
      </c>
    </row>
    <row r="182" spans="1:7" s="6" customFormat="1">
      <c r="A182" s="10">
        <v>150</v>
      </c>
      <c r="B182" s="7" t="s">
        <v>89</v>
      </c>
      <c r="C182" s="16"/>
      <c r="D182" s="17" t="s">
        <v>12</v>
      </c>
      <c r="E182" s="19">
        <v>1</v>
      </c>
      <c r="F182" s="13"/>
      <c r="G182" s="13">
        <f t="shared" si="9"/>
        <v>0</v>
      </c>
    </row>
    <row r="183" spans="1:7" s="6" customFormat="1">
      <c r="A183" s="10">
        <v>151</v>
      </c>
      <c r="B183" s="7" t="s">
        <v>105</v>
      </c>
      <c r="C183" s="16"/>
      <c r="D183" s="17" t="s">
        <v>7</v>
      </c>
      <c r="E183" s="19">
        <f>E23+E50+E68+E89+E110+E129</f>
        <v>64.596999999999994</v>
      </c>
      <c r="F183" s="13"/>
      <c r="G183" s="13">
        <f t="shared" si="9"/>
        <v>0</v>
      </c>
    </row>
    <row r="184" spans="1:7">
      <c r="A184" s="57" t="s">
        <v>14</v>
      </c>
      <c r="B184" s="58"/>
      <c r="C184" s="58"/>
      <c r="D184" s="58"/>
      <c r="E184" s="58"/>
      <c r="F184" s="59"/>
      <c r="G184" s="9">
        <f>SUM(G21:G183)</f>
        <v>0</v>
      </c>
    </row>
    <row r="186" spans="1:7">
      <c r="A186" s="64" t="s">
        <v>102</v>
      </c>
      <c r="B186" s="64"/>
      <c r="C186" s="64"/>
      <c r="D186" s="64"/>
      <c r="E186" s="64"/>
      <c r="F186" s="64"/>
      <c r="G186" s="64"/>
    </row>
    <row r="187" spans="1:7">
      <c r="A187" s="15" t="s">
        <v>103</v>
      </c>
      <c r="B187" s="20"/>
      <c r="C187" s="21"/>
      <c r="D187" s="21"/>
      <c r="E187" s="21"/>
      <c r="F187" s="21"/>
      <c r="G187" s="20"/>
    </row>
    <row r="188" spans="1:7" ht="122.4" customHeight="1">
      <c r="A188" s="60" t="s">
        <v>125</v>
      </c>
      <c r="B188" s="60"/>
      <c r="C188" s="60"/>
      <c r="D188" s="60"/>
      <c r="E188" s="60"/>
      <c r="F188" s="60"/>
      <c r="G188" s="60"/>
    </row>
    <row r="189" spans="1:7" ht="59.4" customHeight="1">
      <c r="A189" s="55" t="s">
        <v>129</v>
      </c>
      <c r="B189" s="56"/>
      <c r="C189" s="56"/>
      <c r="D189" s="56"/>
      <c r="E189" s="56"/>
      <c r="F189" s="56"/>
      <c r="G189" s="56"/>
    </row>
    <row r="190" spans="1:7" ht="53.4" customHeight="1">
      <c r="A190" s="55" t="s">
        <v>128</v>
      </c>
      <c r="B190" s="56"/>
      <c r="C190" s="56"/>
      <c r="D190" s="56"/>
      <c r="E190" s="56"/>
      <c r="F190" s="56"/>
      <c r="G190" s="56"/>
    </row>
    <row r="191" spans="1:7" ht="33.6" customHeight="1">
      <c r="A191" s="55" t="s">
        <v>133</v>
      </c>
      <c r="B191" s="56"/>
      <c r="C191" s="56"/>
      <c r="D191" s="56"/>
      <c r="E191" s="56"/>
      <c r="F191" s="56"/>
      <c r="G191" s="56"/>
    </row>
    <row r="192" spans="1:7" s="49" customFormat="1" ht="30" customHeight="1">
      <c r="A192" s="48" t="s">
        <v>134</v>
      </c>
      <c r="B192" s="22"/>
      <c r="C192" s="22"/>
      <c r="D192" s="22"/>
      <c r="E192" s="22"/>
      <c r="F192" s="22"/>
      <c r="G192" s="22"/>
    </row>
    <row r="193" spans="1:247" ht="21" customHeight="1">
      <c r="A193" s="53" t="s">
        <v>115</v>
      </c>
      <c r="B193" s="53"/>
      <c r="C193" s="53"/>
      <c r="D193" s="53"/>
      <c r="E193" s="41"/>
      <c r="F193" s="41"/>
      <c r="G193" s="42"/>
      <c r="H193" s="43"/>
      <c r="I193" s="43"/>
      <c r="J193" s="43"/>
      <c r="K193" s="44"/>
      <c r="L193" s="44"/>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c r="CS193" s="29"/>
      <c r="CT193" s="29"/>
      <c r="CU193" s="29"/>
      <c r="CV193" s="29"/>
      <c r="CW193" s="29"/>
      <c r="CX193" s="29"/>
      <c r="CY193" s="29"/>
      <c r="CZ193" s="29"/>
      <c r="DA193" s="29"/>
      <c r="DB193" s="29"/>
      <c r="DC193" s="29"/>
      <c r="DD193" s="29"/>
      <c r="DE193" s="29"/>
      <c r="DF193" s="29"/>
      <c r="DG193" s="29"/>
      <c r="DH193" s="29"/>
      <c r="DI193" s="29"/>
      <c r="DJ193" s="29"/>
      <c r="DK193" s="29"/>
      <c r="DL193" s="29"/>
      <c r="DM193" s="29"/>
      <c r="DN193" s="29"/>
      <c r="DO193" s="29"/>
      <c r="DP193" s="29"/>
      <c r="DQ193" s="29"/>
      <c r="DR193" s="29"/>
      <c r="DS193" s="29"/>
      <c r="DT193" s="29"/>
      <c r="DU193" s="29"/>
      <c r="DV193" s="29"/>
      <c r="DW193" s="29"/>
      <c r="DX193" s="29"/>
      <c r="DY193" s="29"/>
      <c r="DZ193" s="29"/>
      <c r="EA193" s="29"/>
      <c r="EB193" s="29"/>
      <c r="EC193" s="29"/>
      <c r="ED193" s="29"/>
      <c r="EE193" s="29"/>
      <c r="EF193" s="29"/>
      <c r="EG193" s="29"/>
      <c r="EH193" s="29"/>
      <c r="EI193" s="29"/>
      <c r="EJ193" s="29"/>
      <c r="EK193" s="29"/>
      <c r="EL193" s="29"/>
      <c r="EM193" s="29"/>
      <c r="EN193" s="29"/>
      <c r="EO193" s="29"/>
      <c r="EP193" s="29"/>
      <c r="EQ193" s="29"/>
      <c r="ER193" s="29"/>
      <c r="ES193" s="29"/>
      <c r="ET193" s="29"/>
      <c r="EU193" s="29"/>
      <c r="EV193" s="29"/>
      <c r="EW193" s="29"/>
      <c r="EX193" s="29"/>
      <c r="EY193" s="29"/>
      <c r="EZ193" s="29"/>
      <c r="FA193" s="29"/>
      <c r="FB193" s="29"/>
      <c r="FC193" s="29"/>
      <c r="FD193" s="29"/>
      <c r="FE193" s="29"/>
      <c r="FF193" s="29"/>
      <c r="FG193" s="29"/>
      <c r="FH193" s="29"/>
      <c r="FI193" s="29"/>
      <c r="FJ193" s="29"/>
      <c r="FK193" s="29"/>
      <c r="FL193" s="29"/>
      <c r="FM193" s="29"/>
      <c r="FN193" s="29"/>
      <c r="FO193" s="29"/>
      <c r="FP193" s="29"/>
      <c r="FQ193" s="29"/>
      <c r="FR193" s="29"/>
      <c r="FS193" s="29"/>
      <c r="FT193" s="29"/>
      <c r="FU193" s="29"/>
      <c r="FV193" s="29"/>
      <c r="FW193" s="29"/>
      <c r="FX193" s="29"/>
      <c r="FY193" s="29"/>
      <c r="FZ193" s="29"/>
      <c r="GA193" s="29"/>
      <c r="GB193" s="29"/>
      <c r="GC193" s="29"/>
      <c r="GD193" s="29"/>
      <c r="GE193" s="29"/>
      <c r="GF193" s="29"/>
      <c r="GG193" s="29"/>
      <c r="GH193" s="29"/>
      <c r="GI193" s="29"/>
      <c r="GJ193" s="29"/>
      <c r="GK193" s="29"/>
      <c r="GL193" s="29"/>
      <c r="GM193" s="29"/>
      <c r="GN193" s="29"/>
      <c r="GO193" s="29"/>
      <c r="GP193" s="29"/>
      <c r="GQ193" s="29"/>
      <c r="GR193" s="29"/>
      <c r="GS193" s="29"/>
      <c r="GT193" s="29"/>
      <c r="GU193" s="29"/>
      <c r="GV193" s="29"/>
      <c r="GW193" s="29"/>
      <c r="GX193" s="29"/>
      <c r="GY193" s="29"/>
      <c r="GZ193" s="29"/>
      <c r="HA193" s="29"/>
      <c r="HB193" s="29"/>
      <c r="HC193" s="29"/>
      <c r="HD193" s="29"/>
      <c r="HE193" s="29"/>
      <c r="HF193" s="29"/>
      <c r="HG193" s="29"/>
      <c r="HH193" s="29"/>
      <c r="HI193" s="29"/>
      <c r="HJ193" s="29"/>
      <c r="HK193" s="29"/>
      <c r="HL193" s="29"/>
      <c r="HM193" s="29"/>
      <c r="HN193" s="29"/>
      <c r="HO193" s="29"/>
      <c r="HP193" s="29"/>
      <c r="HQ193" s="29"/>
      <c r="HR193" s="29"/>
      <c r="HS193" s="29"/>
      <c r="HT193" s="29"/>
      <c r="HU193" s="29"/>
      <c r="HV193" s="29"/>
      <c r="HW193" s="29"/>
      <c r="HX193" s="29"/>
      <c r="HY193" s="29"/>
      <c r="HZ193" s="29"/>
      <c r="IA193" s="29"/>
      <c r="IB193" s="29"/>
      <c r="IC193" s="29"/>
      <c r="ID193" s="29"/>
      <c r="IE193" s="29"/>
      <c r="IF193" s="29"/>
      <c r="IG193" s="29"/>
      <c r="IH193" s="29"/>
      <c r="II193" s="29"/>
      <c r="IJ193" s="29"/>
      <c r="IK193" s="29"/>
      <c r="IL193" s="29"/>
      <c r="IM193" s="29"/>
    </row>
    <row r="194" spans="1:247" ht="21" customHeight="1">
      <c r="A194" s="53" t="s">
        <v>116</v>
      </c>
      <c r="B194" s="53"/>
      <c r="C194" s="53"/>
      <c r="D194" s="53"/>
      <c r="E194" s="53"/>
      <c r="F194" s="53"/>
      <c r="G194" s="53"/>
      <c r="H194" s="45"/>
      <c r="I194" s="45"/>
      <c r="J194" s="45"/>
      <c r="K194" s="45"/>
      <c r="L194" s="45"/>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row>
    <row r="195" spans="1:247" ht="21" customHeight="1">
      <c r="A195" s="53" t="s">
        <v>117</v>
      </c>
      <c r="B195" s="53"/>
      <c r="C195" s="53"/>
      <c r="D195" s="53"/>
      <c r="E195" s="53"/>
      <c r="F195" s="53"/>
      <c r="G195" s="53"/>
      <c r="H195" s="45"/>
      <c r="I195" s="45"/>
      <c r="J195" s="45"/>
      <c r="K195" s="45"/>
      <c r="L195" s="4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row>
    <row r="196" spans="1:247" ht="21" customHeight="1">
      <c r="A196" s="54" t="s">
        <v>131</v>
      </c>
      <c r="B196" s="54"/>
      <c r="C196" s="54"/>
      <c r="D196" s="54"/>
      <c r="E196" s="54"/>
      <c r="F196" s="54"/>
      <c r="G196" s="54"/>
      <c r="H196" s="45"/>
      <c r="I196" s="45"/>
      <c r="J196" s="45"/>
      <c r="K196" s="45"/>
      <c r="L196" s="45"/>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row>
    <row r="197" spans="1:247">
      <c r="A197" s="53" t="s">
        <v>118</v>
      </c>
      <c r="B197" s="53"/>
      <c r="C197" s="53"/>
      <c r="D197" s="53"/>
      <c r="E197" s="53"/>
      <c r="F197" s="53"/>
      <c r="G197" s="53"/>
      <c r="H197" s="45"/>
      <c r="I197" s="45"/>
      <c r="J197" s="45"/>
      <c r="K197" s="45"/>
      <c r="L197" s="45"/>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27"/>
      <c r="DY197" s="27"/>
      <c r="DZ197" s="27"/>
      <c r="EA197" s="27"/>
      <c r="EB197" s="27"/>
      <c r="EC197" s="27"/>
      <c r="ED197" s="27"/>
      <c r="EE197" s="27"/>
      <c r="EF197" s="27"/>
      <c r="EG197" s="27"/>
      <c r="EH197" s="27"/>
      <c r="EI197" s="27"/>
      <c r="EJ197" s="27"/>
      <c r="EK197" s="27"/>
      <c r="EL197" s="27"/>
      <c r="EM197" s="27"/>
      <c r="EN197" s="27"/>
      <c r="EO197" s="27"/>
      <c r="EP197" s="27"/>
      <c r="EQ197" s="27"/>
      <c r="ER197" s="27"/>
      <c r="ES197" s="27"/>
      <c r="ET197" s="27"/>
      <c r="EU197" s="27"/>
      <c r="EV197" s="27"/>
      <c r="EW197" s="27"/>
      <c r="EX197" s="27"/>
      <c r="EY197" s="27"/>
      <c r="EZ197" s="27"/>
      <c r="FA197" s="27"/>
      <c r="FB197" s="27"/>
      <c r="FC197" s="27"/>
      <c r="FD197" s="27"/>
      <c r="FE197" s="27"/>
      <c r="FF197" s="27"/>
      <c r="FG197" s="27"/>
      <c r="FH197" s="27"/>
      <c r="FI197" s="27"/>
      <c r="FJ197" s="27"/>
      <c r="FK197" s="27"/>
      <c r="FL197" s="27"/>
      <c r="FM197" s="27"/>
      <c r="FN197" s="27"/>
      <c r="FO197" s="27"/>
      <c r="FP197" s="27"/>
      <c r="FQ197" s="27"/>
      <c r="FR197" s="27"/>
      <c r="FS197" s="27"/>
      <c r="FT197" s="27"/>
      <c r="FU197" s="27"/>
      <c r="FV197" s="27"/>
      <c r="FW197" s="27"/>
      <c r="FX197" s="27"/>
      <c r="FY197" s="27"/>
      <c r="FZ197" s="27"/>
      <c r="GA197" s="27"/>
      <c r="GB197" s="27"/>
      <c r="GC197" s="27"/>
      <c r="GD197" s="27"/>
      <c r="GE197" s="27"/>
      <c r="GF197" s="27"/>
      <c r="GG197" s="27"/>
      <c r="GH197" s="27"/>
      <c r="GI197" s="27"/>
      <c r="GJ197" s="27"/>
      <c r="GK197" s="27"/>
      <c r="GL197" s="27"/>
      <c r="GM197" s="27"/>
      <c r="GN197" s="27"/>
      <c r="GO197" s="27"/>
      <c r="GP197" s="27"/>
      <c r="GQ197" s="27"/>
      <c r="GR197" s="27"/>
      <c r="GS197" s="27"/>
      <c r="GT197" s="27"/>
      <c r="GU197" s="27"/>
      <c r="GV197" s="27"/>
      <c r="GW197" s="27"/>
      <c r="GX197" s="27"/>
      <c r="GY197" s="27"/>
      <c r="GZ197" s="27"/>
      <c r="HA197" s="27"/>
      <c r="HB197" s="27"/>
      <c r="HC197" s="27"/>
      <c r="HD197" s="27"/>
      <c r="HE197" s="27"/>
      <c r="HF197" s="27"/>
      <c r="HG197" s="27"/>
      <c r="HH197" s="27"/>
      <c r="HI197" s="27"/>
      <c r="HJ197" s="27"/>
      <c r="HK197" s="27"/>
      <c r="HL197" s="27"/>
      <c r="HM197" s="27"/>
      <c r="HN197" s="27"/>
      <c r="HO197" s="27"/>
      <c r="HP197" s="27"/>
      <c r="HQ197" s="27"/>
      <c r="HR197" s="27"/>
      <c r="HS197" s="27"/>
      <c r="HT197" s="27"/>
      <c r="HU197" s="27"/>
      <c r="HV197" s="27"/>
      <c r="HW197" s="27"/>
      <c r="HX197" s="27"/>
      <c r="HY197" s="27"/>
      <c r="HZ197" s="27"/>
      <c r="IA197" s="27"/>
      <c r="IB197" s="27"/>
      <c r="IC197" s="27"/>
      <c r="ID197" s="27"/>
      <c r="IE197" s="27"/>
      <c r="IF197" s="27"/>
      <c r="IG197" s="27"/>
      <c r="IH197" s="27"/>
      <c r="II197" s="27"/>
      <c r="IJ197" s="27"/>
      <c r="IK197" s="27"/>
      <c r="IL197" s="27"/>
      <c r="IM197" s="27"/>
    </row>
    <row r="198" spans="1:247">
      <c r="A198" s="53" t="s">
        <v>119</v>
      </c>
      <c r="B198" s="53"/>
      <c r="C198" s="53"/>
      <c r="D198" s="53"/>
      <c r="E198" s="53"/>
      <c r="F198" s="53"/>
      <c r="G198" s="53"/>
      <c r="H198" s="46"/>
      <c r="I198" s="46"/>
      <c r="J198" s="46"/>
      <c r="K198" s="46"/>
      <c r="L198" s="46"/>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27"/>
      <c r="DY198" s="27"/>
      <c r="DZ198" s="27"/>
      <c r="EA198" s="27"/>
      <c r="EB198" s="27"/>
      <c r="EC198" s="27"/>
      <c r="ED198" s="27"/>
      <c r="EE198" s="27"/>
      <c r="EF198" s="27"/>
      <c r="EG198" s="27"/>
      <c r="EH198" s="27"/>
      <c r="EI198" s="27"/>
      <c r="EJ198" s="27"/>
      <c r="EK198" s="27"/>
      <c r="EL198" s="27"/>
      <c r="EM198" s="27"/>
      <c r="EN198" s="27"/>
      <c r="EO198" s="27"/>
      <c r="EP198" s="27"/>
      <c r="EQ198" s="27"/>
      <c r="ER198" s="27"/>
      <c r="ES198" s="27"/>
      <c r="ET198" s="27"/>
      <c r="EU198" s="27"/>
      <c r="EV198" s="27"/>
      <c r="EW198" s="27"/>
      <c r="EX198" s="27"/>
      <c r="EY198" s="27"/>
      <c r="EZ198" s="27"/>
      <c r="FA198" s="27"/>
      <c r="FB198" s="27"/>
      <c r="FC198" s="27"/>
      <c r="FD198" s="27"/>
      <c r="FE198" s="27"/>
      <c r="FF198" s="27"/>
      <c r="FG198" s="27"/>
      <c r="FH198" s="27"/>
      <c r="FI198" s="27"/>
      <c r="FJ198" s="27"/>
      <c r="FK198" s="27"/>
      <c r="FL198" s="27"/>
      <c r="FM198" s="27"/>
      <c r="FN198" s="27"/>
      <c r="FO198" s="27"/>
      <c r="FP198" s="27"/>
      <c r="FQ198" s="27"/>
      <c r="FR198" s="27"/>
      <c r="FS198" s="27"/>
      <c r="FT198" s="27"/>
      <c r="FU198" s="27"/>
      <c r="FV198" s="27"/>
      <c r="FW198" s="27"/>
      <c r="FX198" s="27"/>
      <c r="FY198" s="27"/>
      <c r="FZ198" s="27"/>
      <c r="GA198" s="27"/>
      <c r="GB198" s="27"/>
      <c r="GC198" s="27"/>
      <c r="GD198" s="27"/>
      <c r="GE198" s="27"/>
      <c r="GF198" s="27"/>
      <c r="GG198" s="27"/>
      <c r="GH198" s="27"/>
      <c r="GI198" s="27"/>
      <c r="GJ198" s="27"/>
      <c r="GK198" s="27"/>
      <c r="GL198" s="27"/>
      <c r="GM198" s="27"/>
      <c r="GN198" s="27"/>
      <c r="GO198" s="27"/>
      <c r="GP198" s="27"/>
      <c r="GQ198" s="27"/>
      <c r="GR198" s="27"/>
      <c r="GS198" s="27"/>
      <c r="GT198" s="27"/>
      <c r="GU198" s="27"/>
      <c r="GV198" s="27"/>
      <c r="GW198" s="27"/>
      <c r="GX198" s="27"/>
      <c r="GY198" s="27"/>
      <c r="GZ198" s="27"/>
      <c r="HA198" s="27"/>
      <c r="HB198" s="27"/>
      <c r="HC198" s="27"/>
      <c r="HD198" s="27"/>
      <c r="HE198" s="27"/>
      <c r="HF198" s="27"/>
      <c r="HG198" s="27"/>
      <c r="HH198" s="27"/>
      <c r="HI198" s="27"/>
      <c r="HJ198" s="27"/>
      <c r="HK198" s="27"/>
      <c r="HL198" s="27"/>
      <c r="HM198" s="27"/>
      <c r="HN198" s="27"/>
      <c r="HO198" s="27"/>
      <c r="HP198" s="27"/>
      <c r="HQ198" s="27"/>
      <c r="HR198" s="27"/>
      <c r="HS198" s="27"/>
      <c r="HT198" s="27"/>
      <c r="HU198" s="27"/>
      <c r="HV198" s="27"/>
      <c r="HW198" s="27"/>
      <c r="HX198" s="27"/>
      <c r="HY198" s="27"/>
      <c r="HZ198" s="27"/>
      <c r="IA198" s="27"/>
      <c r="IB198" s="27"/>
      <c r="IC198" s="27"/>
      <c r="ID198" s="27"/>
      <c r="IE198" s="27"/>
      <c r="IF198" s="27"/>
      <c r="IG198" s="27"/>
      <c r="IH198" s="27"/>
      <c r="II198" s="27"/>
      <c r="IJ198" s="27"/>
      <c r="IK198" s="27"/>
      <c r="IL198" s="27"/>
      <c r="IM198" s="27"/>
    </row>
    <row r="199" spans="1:247">
      <c r="A199" s="53" t="s">
        <v>120</v>
      </c>
      <c r="B199" s="53"/>
      <c r="C199" s="53"/>
      <c r="D199" s="53"/>
      <c r="E199" s="53"/>
      <c r="F199" s="53"/>
      <c r="G199" s="53"/>
      <c r="H199" s="46"/>
      <c r="I199" s="46"/>
      <c r="J199" s="46"/>
      <c r="K199" s="46"/>
      <c r="L199" s="46"/>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27"/>
      <c r="DY199" s="27"/>
      <c r="DZ199" s="27"/>
      <c r="EA199" s="27"/>
      <c r="EB199" s="27"/>
      <c r="EC199" s="27"/>
      <c r="ED199" s="27"/>
      <c r="EE199" s="27"/>
      <c r="EF199" s="27"/>
      <c r="EG199" s="27"/>
      <c r="EH199" s="27"/>
      <c r="EI199" s="27"/>
      <c r="EJ199" s="27"/>
      <c r="EK199" s="27"/>
      <c r="EL199" s="27"/>
      <c r="EM199" s="27"/>
      <c r="EN199" s="27"/>
      <c r="EO199" s="27"/>
      <c r="EP199" s="27"/>
      <c r="EQ199" s="27"/>
      <c r="ER199" s="27"/>
      <c r="ES199" s="27"/>
      <c r="ET199" s="27"/>
      <c r="EU199" s="27"/>
      <c r="EV199" s="27"/>
      <c r="EW199" s="27"/>
      <c r="EX199" s="27"/>
      <c r="EY199" s="27"/>
      <c r="EZ199" s="27"/>
      <c r="FA199" s="27"/>
      <c r="FB199" s="27"/>
      <c r="FC199" s="27"/>
      <c r="FD199" s="27"/>
      <c r="FE199" s="27"/>
      <c r="FF199" s="27"/>
      <c r="FG199" s="27"/>
      <c r="FH199" s="27"/>
      <c r="FI199" s="27"/>
      <c r="FJ199" s="27"/>
      <c r="FK199" s="27"/>
      <c r="FL199" s="27"/>
      <c r="FM199" s="27"/>
      <c r="FN199" s="27"/>
      <c r="FO199" s="27"/>
      <c r="FP199" s="27"/>
      <c r="FQ199" s="27"/>
      <c r="FR199" s="27"/>
      <c r="FS199" s="27"/>
      <c r="FT199" s="27"/>
      <c r="FU199" s="27"/>
      <c r="FV199" s="27"/>
      <c r="FW199" s="27"/>
      <c r="FX199" s="27"/>
      <c r="FY199" s="27"/>
      <c r="FZ199" s="27"/>
      <c r="GA199" s="27"/>
      <c r="GB199" s="27"/>
      <c r="GC199" s="27"/>
      <c r="GD199" s="27"/>
      <c r="GE199" s="27"/>
      <c r="GF199" s="27"/>
      <c r="GG199" s="27"/>
      <c r="GH199" s="27"/>
      <c r="GI199" s="27"/>
      <c r="GJ199" s="27"/>
      <c r="GK199" s="27"/>
      <c r="GL199" s="27"/>
      <c r="GM199" s="27"/>
      <c r="GN199" s="27"/>
      <c r="GO199" s="27"/>
      <c r="GP199" s="27"/>
      <c r="GQ199" s="27"/>
      <c r="GR199" s="27"/>
      <c r="GS199" s="27"/>
      <c r="GT199" s="27"/>
      <c r="GU199" s="27"/>
      <c r="GV199" s="27"/>
      <c r="GW199" s="27"/>
      <c r="GX199" s="27"/>
      <c r="GY199" s="27"/>
      <c r="GZ199" s="27"/>
      <c r="HA199" s="27"/>
      <c r="HB199" s="27"/>
      <c r="HC199" s="27"/>
      <c r="HD199" s="27"/>
      <c r="HE199" s="27"/>
      <c r="HF199" s="27"/>
      <c r="HG199" s="27"/>
      <c r="HH199" s="27"/>
      <c r="HI199" s="27"/>
      <c r="HJ199" s="27"/>
      <c r="HK199" s="27"/>
      <c r="HL199" s="27"/>
      <c r="HM199" s="27"/>
      <c r="HN199" s="27"/>
      <c r="HO199" s="27"/>
      <c r="HP199" s="27"/>
      <c r="HQ199" s="27"/>
      <c r="HR199" s="27"/>
      <c r="HS199" s="27"/>
      <c r="HT199" s="27"/>
      <c r="HU199" s="27"/>
      <c r="HV199" s="27"/>
      <c r="HW199" s="27"/>
      <c r="HX199" s="27"/>
      <c r="HY199" s="27"/>
      <c r="HZ199" s="27"/>
      <c r="IA199" s="27"/>
      <c r="IB199" s="27"/>
      <c r="IC199" s="27"/>
      <c r="ID199" s="27"/>
      <c r="IE199" s="27"/>
      <c r="IF199" s="27"/>
      <c r="IG199" s="27"/>
      <c r="IH199" s="27"/>
      <c r="II199" s="27"/>
      <c r="IJ199" s="27"/>
      <c r="IK199" s="27"/>
      <c r="IL199" s="27"/>
      <c r="IM199" s="27"/>
    </row>
    <row r="200" spans="1:247">
      <c r="A200" s="32"/>
      <c r="B200" s="32"/>
      <c r="C200" s="36"/>
      <c r="D200" s="36"/>
      <c r="E200" s="36"/>
      <c r="F200" s="36"/>
      <c r="G200" s="32"/>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row>
    <row r="201" spans="1:247">
      <c r="A201" s="30" t="s">
        <v>121</v>
      </c>
      <c r="B201" s="31"/>
      <c r="C201" s="34"/>
      <c r="D201" s="34"/>
      <c r="E201" s="34"/>
      <c r="F201" s="33"/>
      <c r="G201" s="26"/>
      <c r="H201" s="25"/>
      <c r="I201" s="40"/>
      <c r="J201" s="35"/>
      <c r="K201" s="35"/>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27"/>
      <c r="DY201" s="27"/>
      <c r="DZ201" s="27"/>
      <c r="EA201" s="27"/>
      <c r="EB201" s="27"/>
      <c r="EC201" s="27"/>
      <c r="ED201" s="27"/>
      <c r="EE201" s="27"/>
      <c r="EF201" s="27"/>
      <c r="EG201" s="27"/>
      <c r="EH201" s="27"/>
      <c r="EI201" s="27"/>
      <c r="EJ201" s="27"/>
      <c r="EK201" s="27"/>
      <c r="EL201" s="27"/>
      <c r="EM201" s="27"/>
      <c r="EN201" s="27"/>
      <c r="EO201" s="27"/>
      <c r="EP201" s="27"/>
      <c r="EQ201" s="27"/>
      <c r="ER201" s="27"/>
      <c r="ES201" s="27"/>
      <c r="ET201" s="27"/>
      <c r="EU201" s="27"/>
      <c r="EV201" s="27"/>
      <c r="EW201" s="27"/>
      <c r="EX201" s="27"/>
      <c r="EY201" s="27"/>
      <c r="EZ201" s="27"/>
      <c r="FA201" s="27"/>
      <c r="FB201" s="27"/>
      <c r="FC201" s="27"/>
      <c r="FD201" s="27"/>
      <c r="FE201" s="27"/>
      <c r="FF201" s="27"/>
      <c r="FG201" s="27"/>
      <c r="FH201" s="27"/>
      <c r="FI201" s="27"/>
      <c r="FJ201" s="27"/>
      <c r="FK201" s="27"/>
      <c r="FL201" s="27"/>
      <c r="FM201" s="27"/>
      <c r="FN201" s="27"/>
      <c r="FO201" s="27"/>
      <c r="FP201" s="27"/>
      <c r="FQ201" s="27"/>
      <c r="FR201" s="27"/>
      <c r="FS201" s="27"/>
      <c r="FT201" s="27"/>
      <c r="FU201" s="27"/>
      <c r="FV201" s="27"/>
      <c r="FW201" s="27"/>
      <c r="FX201" s="27"/>
      <c r="FY201" s="27"/>
      <c r="FZ201" s="27"/>
      <c r="GA201" s="27"/>
      <c r="GB201" s="27"/>
      <c r="GC201" s="27"/>
      <c r="GD201" s="27"/>
      <c r="GE201" s="27"/>
      <c r="GF201" s="27"/>
      <c r="GG201" s="27"/>
      <c r="GH201" s="27"/>
      <c r="GI201" s="27"/>
      <c r="GJ201" s="27"/>
      <c r="GK201" s="27"/>
      <c r="GL201" s="27"/>
      <c r="GM201" s="27"/>
      <c r="GN201" s="27"/>
      <c r="GO201" s="27"/>
      <c r="GP201" s="27"/>
      <c r="GQ201" s="27"/>
      <c r="GR201" s="27"/>
      <c r="GS201" s="27"/>
      <c r="GT201" s="27"/>
      <c r="GU201" s="27"/>
      <c r="GV201" s="27"/>
      <c r="GW201" s="27"/>
      <c r="GX201" s="27"/>
      <c r="GY201" s="27"/>
      <c r="GZ201" s="27"/>
      <c r="HA201" s="27"/>
      <c r="HB201" s="27"/>
      <c r="HC201" s="27"/>
      <c r="HD201" s="27"/>
      <c r="HE201" s="27"/>
      <c r="HF201" s="27"/>
      <c r="HG201" s="27"/>
      <c r="HH201" s="27"/>
      <c r="HI201" s="27"/>
      <c r="HJ201" s="27"/>
      <c r="HK201" s="27"/>
      <c r="HL201" s="27"/>
      <c r="HM201" s="27"/>
      <c r="HN201" s="27"/>
      <c r="HO201" s="27"/>
      <c r="HP201" s="27"/>
      <c r="HQ201" s="27"/>
      <c r="HR201" s="27"/>
      <c r="HS201" s="27"/>
      <c r="HT201" s="27"/>
      <c r="HU201" s="27"/>
      <c r="HV201" s="27"/>
      <c r="HW201" s="27"/>
      <c r="HX201" s="27"/>
      <c r="HY201" s="27"/>
      <c r="HZ201" s="27"/>
      <c r="IA201" s="27"/>
      <c r="IB201" s="27"/>
      <c r="IC201" s="27"/>
      <c r="ID201" s="27"/>
      <c r="IE201" s="27"/>
      <c r="IF201" s="27"/>
      <c r="IG201" s="27"/>
      <c r="IH201" s="27"/>
      <c r="II201" s="27"/>
      <c r="IJ201" s="27"/>
      <c r="IK201" s="27"/>
      <c r="IL201" s="27"/>
      <c r="IM201" s="28"/>
    </row>
    <row r="202" spans="1:247">
      <c r="A202" s="2"/>
      <c r="C202" s="12"/>
      <c r="E202" s="12"/>
      <c r="F202" s="35"/>
      <c r="G202" s="26"/>
      <c r="H202" s="25"/>
      <c r="I202" s="40"/>
      <c r="J202" s="35"/>
      <c r="K202" s="35"/>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27"/>
      <c r="DY202" s="27"/>
      <c r="DZ202" s="27"/>
      <c r="EA202" s="27"/>
      <c r="EB202" s="27"/>
      <c r="EC202" s="27"/>
      <c r="ED202" s="27"/>
      <c r="EE202" s="27"/>
      <c r="EF202" s="27"/>
      <c r="EG202" s="27"/>
      <c r="EH202" s="27"/>
      <c r="EI202" s="27"/>
      <c r="EJ202" s="27"/>
      <c r="EK202" s="27"/>
      <c r="EL202" s="27"/>
      <c r="EM202" s="27"/>
      <c r="EN202" s="27"/>
      <c r="EO202" s="27"/>
      <c r="EP202" s="27"/>
      <c r="EQ202" s="27"/>
      <c r="ER202" s="27"/>
      <c r="ES202" s="27"/>
      <c r="ET202" s="27"/>
      <c r="EU202" s="27"/>
      <c r="EV202" s="27"/>
      <c r="EW202" s="27"/>
      <c r="EX202" s="27"/>
      <c r="EY202" s="27"/>
      <c r="EZ202" s="27"/>
      <c r="FA202" s="27"/>
      <c r="FB202" s="27"/>
      <c r="FC202" s="27"/>
      <c r="FD202" s="27"/>
      <c r="FE202" s="27"/>
      <c r="FF202" s="27"/>
      <c r="FG202" s="27"/>
      <c r="FH202" s="27"/>
      <c r="FI202" s="27"/>
      <c r="FJ202" s="27"/>
      <c r="FK202" s="27"/>
      <c r="FL202" s="27"/>
      <c r="FM202" s="27"/>
      <c r="FN202" s="27"/>
      <c r="FO202" s="27"/>
      <c r="FP202" s="27"/>
      <c r="FQ202" s="27"/>
      <c r="FR202" s="27"/>
      <c r="FS202" s="27"/>
      <c r="FT202" s="27"/>
      <c r="FU202" s="27"/>
      <c r="FV202" s="27"/>
      <c r="FW202" s="27"/>
      <c r="FX202" s="27"/>
      <c r="FY202" s="27"/>
      <c r="FZ202" s="27"/>
      <c r="GA202" s="27"/>
      <c r="GB202" s="27"/>
      <c r="GC202" s="27"/>
      <c r="GD202" s="27"/>
      <c r="GE202" s="27"/>
      <c r="GF202" s="27"/>
      <c r="GG202" s="27"/>
      <c r="GH202" s="27"/>
      <c r="GI202" s="27"/>
      <c r="GJ202" s="27"/>
      <c r="GK202" s="27"/>
      <c r="GL202" s="27"/>
      <c r="GM202" s="27"/>
      <c r="GN202" s="27"/>
      <c r="GO202" s="27"/>
      <c r="GP202" s="27"/>
      <c r="GQ202" s="27"/>
      <c r="GR202" s="27"/>
      <c r="GS202" s="27"/>
      <c r="GT202" s="27"/>
      <c r="GU202" s="27"/>
      <c r="GV202" s="27"/>
      <c r="GW202" s="27"/>
      <c r="GX202" s="27"/>
      <c r="GY202" s="27"/>
      <c r="GZ202" s="27"/>
      <c r="HA202" s="27"/>
      <c r="HB202" s="27"/>
      <c r="HC202" s="27"/>
      <c r="HD202" s="27"/>
      <c r="HE202" s="27"/>
      <c r="HF202" s="27"/>
      <c r="HG202" s="27"/>
      <c r="HH202" s="27"/>
      <c r="HI202" s="27"/>
      <c r="HJ202" s="27"/>
      <c r="HK202" s="27"/>
      <c r="HL202" s="27"/>
      <c r="HM202" s="27"/>
      <c r="HN202" s="27"/>
      <c r="HO202" s="27"/>
      <c r="HP202" s="27"/>
      <c r="HQ202" s="27"/>
      <c r="HR202" s="27"/>
      <c r="HS202" s="27"/>
      <c r="HT202" s="27"/>
      <c r="HU202" s="27"/>
      <c r="HV202" s="27"/>
      <c r="HW202" s="27"/>
      <c r="HX202" s="27"/>
      <c r="HY202" s="27"/>
      <c r="HZ202" s="27"/>
      <c r="IA202" s="27"/>
      <c r="IB202" s="27"/>
      <c r="IC202" s="27"/>
      <c r="ID202" s="27"/>
      <c r="IE202" s="27"/>
      <c r="IF202" s="27"/>
      <c r="IG202" s="27"/>
      <c r="IH202" s="27"/>
      <c r="II202" s="27"/>
      <c r="IJ202" s="27"/>
      <c r="IK202" s="27"/>
      <c r="IL202" s="27"/>
      <c r="IM202" s="28"/>
    </row>
    <row r="203" spans="1:247">
      <c r="A203" s="25"/>
      <c r="B203" s="47" t="s">
        <v>122</v>
      </c>
      <c r="C203" s="37"/>
      <c r="D203" s="38"/>
      <c r="E203" s="39"/>
      <c r="F203" s="35"/>
      <c r="G203" s="26"/>
      <c r="H203" s="25"/>
      <c r="I203" s="35"/>
      <c r="J203" s="35"/>
      <c r="K203" s="35"/>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27"/>
      <c r="DY203" s="27"/>
      <c r="DZ203" s="27"/>
      <c r="EA203" s="27"/>
      <c r="EB203" s="27"/>
      <c r="EC203" s="27"/>
      <c r="ED203" s="27"/>
      <c r="EE203" s="27"/>
      <c r="EF203" s="27"/>
      <c r="EG203" s="27"/>
      <c r="EH203" s="27"/>
      <c r="EI203" s="27"/>
      <c r="EJ203" s="27"/>
      <c r="EK203" s="27"/>
      <c r="EL203" s="27"/>
      <c r="EM203" s="27"/>
      <c r="EN203" s="27"/>
      <c r="EO203" s="27"/>
      <c r="EP203" s="27"/>
      <c r="EQ203" s="27"/>
      <c r="ER203" s="27"/>
      <c r="ES203" s="27"/>
      <c r="ET203" s="27"/>
      <c r="EU203" s="27"/>
      <c r="EV203" s="27"/>
      <c r="EW203" s="27"/>
      <c r="EX203" s="27"/>
      <c r="EY203" s="27"/>
      <c r="EZ203" s="27"/>
      <c r="FA203" s="27"/>
      <c r="FB203" s="27"/>
      <c r="FC203" s="27"/>
      <c r="FD203" s="27"/>
      <c r="FE203" s="27"/>
      <c r="FF203" s="27"/>
      <c r="FG203" s="27"/>
      <c r="FH203" s="27"/>
      <c r="FI203" s="27"/>
      <c r="FJ203" s="27"/>
      <c r="FK203" s="27"/>
      <c r="FL203" s="27"/>
      <c r="FM203" s="27"/>
      <c r="FN203" s="27"/>
      <c r="FO203" s="27"/>
      <c r="FP203" s="27"/>
      <c r="FQ203" s="27"/>
      <c r="FR203" s="27"/>
      <c r="FS203" s="27"/>
      <c r="FT203" s="27"/>
      <c r="FU203" s="27"/>
      <c r="FV203" s="27"/>
      <c r="FW203" s="27"/>
      <c r="FX203" s="27"/>
      <c r="FY203" s="27"/>
      <c r="FZ203" s="27"/>
      <c r="GA203" s="27"/>
      <c r="GB203" s="27"/>
      <c r="GC203" s="27"/>
      <c r="GD203" s="27"/>
      <c r="GE203" s="27"/>
      <c r="GF203" s="27"/>
      <c r="GG203" s="27"/>
      <c r="GH203" s="27"/>
      <c r="GI203" s="27"/>
      <c r="GJ203" s="27"/>
      <c r="GK203" s="27"/>
      <c r="GL203" s="27"/>
      <c r="GM203" s="27"/>
      <c r="GN203" s="27"/>
      <c r="GO203" s="27"/>
      <c r="GP203" s="27"/>
      <c r="GQ203" s="27"/>
      <c r="GR203" s="27"/>
      <c r="GS203" s="27"/>
      <c r="GT203" s="27"/>
      <c r="GU203" s="27"/>
      <c r="GV203" s="27"/>
      <c r="GW203" s="27"/>
      <c r="GX203" s="27"/>
      <c r="GY203" s="27"/>
      <c r="GZ203" s="27"/>
      <c r="HA203" s="27"/>
      <c r="HB203" s="27"/>
      <c r="HC203" s="27"/>
      <c r="HD203" s="27"/>
      <c r="HE203" s="27"/>
      <c r="HF203" s="27"/>
      <c r="HG203" s="27"/>
      <c r="HH203" s="27"/>
      <c r="HI203" s="27"/>
      <c r="HJ203" s="27"/>
      <c r="HK203" s="27"/>
      <c r="HL203" s="27"/>
      <c r="HM203" s="27"/>
      <c r="HN203" s="27"/>
      <c r="HO203" s="27"/>
      <c r="HP203" s="27"/>
      <c r="HQ203" s="27"/>
      <c r="HR203" s="27"/>
      <c r="HS203" s="27"/>
      <c r="HT203" s="27"/>
      <c r="HU203" s="27"/>
      <c r="HV203" s="27"/>
      <c r="HW203" s="27"/>
      <c r="HX203" s="27"/>
      <c r="HY203" s="27"/>
      <c r="HZ203" s="27"/>
      <c r="IA203" s="27"/>
      <c r="IB203" s="27"/>
      <c r="IC203" s="27"/>
      <c r="ID203" s="27"/>
      <c r="IE203" s="27"/>
      <c r="IF203" s="27"/>
      <c r="IG203" s="27"/>
      <c r="IH203" s="27"/>
      <c r="II203" s="27"/>
      <c r="IJ203" s="27"/>
      <c r="IK203" s="27"/>
      <c r="IL203" s="27"/>
      <c r="IM203" s="27"/>
    </row>
    <row r="204" spans="1:247">
      <c r="A204" s="25"/>
      <c r="B204" s="47" t="s">
        <v>123</v>
      </c>
      <c r="C204" s="37"/>
      <c r="D204" s="38"/>
      <c r="E204" s="39"/>
      <c r="F204" s="35"/>
      <c r="G204" s="26"/>
      <c r="H204" s="25"/>
      <c r="I204" s="35"/>
      <c r="J204" s="35"/>
      <c r="K204" s="35"/>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27"/>
      <c r="DY204" s="27"/>
      <c r="DZ204" s="27"/>
      <c r="EA204" s="27"/>
      <c r="EB204" s="27"/>
      <c r="EC204" s="27"/>
      <c r="ED204" s="27"/>
      <c r="EE204" s="27"/>
      <c r="EF204" s="27"/>
      <c r="EG204" s="27"/>
      <c r="EH204" s="27"/>
      <c r="EI204" s="27"/>
      <c r="EJ204" s="27"/>
      <c r="EK204" s="27"/>
      <c r="EL204" s="27"/>
      <c r="EM204" s="27"/>
      <c r="EN204" s="27"/>
      <c r="EO204" s="27"/>
      <c r="EP204" s="27"/>
      <c r="EQ204" s="27"/>
      <c r="ER204" s="27"/>
      <c r="ES204" s="27"/>
      <c r="ET204" s="27"/>
      <c r="EU204" s="27"/>
      <c r="EV204" s="27"/>
      <c r="EW204" s="27"/>
      <c r="EX204" s="27"/>
      <c r="EY204" s="27"/>
      <c r="EZ204" s="27"/>
      <c r="FA204" s="27"/>
      <c r="FB204" s="27"/>
      <c r="FC204" s="27"/>
      <c r="FD204" s="27"/>
      <c r="FE204" s="27"/>
      <c r="FF204" s="27"/>
      <c r="FG204" s="27"/>
      <c r="FH204" s="27"/>
      <c r="FI204" s="27"/>
      <c r="FJ204" s="27"/>
      <c r="FK204" s="27"/>
      <c r="FL204" s="27"/>
      <c r="FM204" s="27"/>
      <c r="FN204" s="27"/>
      <c r="FO204" s="27"/>
      <c r="FP204" s="27"/>
      <c r="FQ204" s="27"/>
      <c r="FR204" s="27"/>
      <c r="FS204" s="27"/>
      <c r="FT204" s="27"/>
      <c r="FU204" s="27"/>
      <c r="FV204" s="27"/>
      <c r="FW204" s="27"/>
      <c r="FX204" s="27"/>
      <c r="FY204" s="27"/>
      <c r="FZ204" s="27"/>
      <c r="GA204" s="27"/>
      <c r="GB204" s="27"/>
      <c r="GC204" s="27"/>
      <c r="GD204" s="27"/>
      <c r="GE204" s="27"/>
      <c r="GF204" s="27"/>
      <c r="GG204" s="27"/>
      <c r="GH204" s="27"/>
      <c r="GI204" s="27"/>
      <c r="GJ204" s="27"/>
      <c r="GK204" s="27"/>
      <c r="GL204" s="27"/>
      <c r="GM204" s="27"/>
      <c r="GN204" s="27"/>
      <c r="GO204" s="27"/>
      <c r="GP204" s="27"/>
      <c r="GQ204" s="27"/>
      <c r="GR204" s="27"/>
      <c r="GS204" s="27"/>
      <c r="GT204" s="27"/>
      <c r="GU204" s="27"/>
      <c r="GV204" s="27"/>
      <c r="GW204" s="27"/>
      <c r="GX204" s="27"/>
      <c r="GY204" s="27"/>
      <c r="GZ204" s="27"/>
      <c r="HA204" s="27"/>
      <c r="HB204" s="27"/>
      <c r="HC204" s="27"/>
      <c r="HD204" s="27"/>
      <c r="HE204" s="27"/>
      <c r="HF204" s="27"/>
      <c r="HG204" s="27"/>
      <c r="HH204" s="27"/>
      <c r="HI204" s="27"/>
      <c r="HJ204" s="27"/>
      <c r="HK204" s="27"/>
      <c r="HL204" s="27"/>
      <c r="HM204" s="27"/>
      <c r="HN204" s="27"/>
      <c r="HO204" s="27"/>
      <c r="HP204" s="27"/>
      <c r="HQ204" s="27"/>
      <c r="HR204" s="27"/>
      <c r="HS204" s="27"/>
      <c r="HT204" s="27"/>
      <c r="HU204" s="27"/>
      <c r="HV204" s="27"/>
      <c r="HW204" s="27"/>
      <c r="HX204" s="27"/>
      <c r="HY204" s="27"/>
      <c r="HZ204" s="27"/>
      <c r="IA204" s="27"/>
      <c r="IB204" s="27"/>
      <c r="IC204" s="27"/>
      <c r="ID204" s="27"/>
      <c r="IE204" s="27"/>
      <c r="IF204" s="27"/>
      <c r="IG204" s="27"/>
      <c r="IH204" s="27"/>
      <c r="II204" s="27"/>
      <c r="IJ204" s="27"/>
      <c r="IK204" s="27"/>
      <c r="IL204" s="27"/>
      <c r="IM204" s="27"/>
    </row>
    <row r="205" spans="1:247">
      <c r="A205" s="25"/>
      <c r="B205" s="47" t="s">
        <v>34</v>
      </c>
      <c r="C205" s="37"/>
      <c r="D205" s="38"/>
      <c r="E205" s="39"/>
      <c r="F205" s="35"/>
      <c r="G205" s="26"/>
      <c r="H205" s="25"/>
      <c r="I205" s="35"/>
      <c r="J205" s="35"/>
      <c r="K205" s="35"/>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27"/>
      <c r="DY205" s="27"/>
      <c r="DZ205" s="27"/>
      <c r="EA205" s="27"/>
      <c r="EB205" s="27"/>
      <c r="EC205" s="27"/>
      <c r="ED205" s="27"/>
      <c r="EE205" s="27"/>
      <c r="EF205" s="27"/>
      <c r="EG205" s="27"/>
      <c r="EH205" s="27"/>
      <c r="EI205" s="27"/>
      <c r="EJ205" s="27"/>
      <c r="EK205" s="27"/>
      <c r="EL205" s="27"/>
      <c r="EM205" s="27"/>
      <c r="EN205" s="27"/>
      <c r="EO205" s="27"/>
      <c r="EP205" s="27"/>
      <c r="EQ205" s="27"/>
      <c r="ER205" s="27"/>
      <c r="ES205" s="27"/>
      <c r="ET205" s="27"/>
      <c r="EU205" s="27"/>
      <c r="EV205" s="27"/>
      <c r="EW205" s="27"/>
      <c r="EX205" s="27"/>
      <c r="EY205" s="27"/>
      <c r="EZ205" s="27"/>
      <c r="FA205" s="27"/>
      <c r="FB205" s="27"/>
      <c r="FC205" s="27"/>
      <c r="FD205" s="27"/>
      <c r="FE205" s="27"/>
      <c r="FF205" s="27"/>
      <c r="FG205" s="27"/>
      <c r="FH205" s="27"/>
      <c r="FI205" s="27"/>
      <c r="FJ205" s="27"/>
      <c r="FK205" s="27"/>
      <c r="FL205" s="27"/>
      <c r="FM205" s="27"/>
      <c r="FN205" s="27"/>
      <c r="FO205" s="27"/>
      <c r="FP205" s="27"/>
      <c r="FQ205" s="27"/>
      <c r="FR205" s="27"/>
      <c r="FS205" s="27"/>
      <c r="FT205" s="27"/>
      <c r="FU205" s="27"/>
      <c r="FV205" s="27"/>
      <c r="FW205" s="27"/>
      <c r="FX205" s="27"/>
      <c r="FY205" s="27"/>
      <c r="FZ205" s="27"/>
      <c r="GA205" s="27"/>
      <c r="GB205" s="27"/>
      <c r="GC205" s="27"/>
      <c r="GD205" s="27"/>
      <c r="GE205" s="27"/>
      <c r="GF205" s="27"/>
      <c r="GG205" s="27"/>
      <c r="GH205" s="27"/>
      <c r="GI205" s="27"/>
      <c r="GJ205" s="27"/>
      <c r="GK205" s="27"/>
      <c r="GL205" s="27"/>
      <c r="GM205" s="27"/>
      <c r="GN205" s="27"/>
      <c r="GO205" s="27"/>
      <c r="GP205" s="27"/>
      <c r="GQ205" s="27"/>
      <c r="GR205" s="27"/>
      <c r="GS205" s="27"/>
      <c r="GT205" s="27"/>
      <c r="GU205" s="27"/>
      <c r="GV205" s="27"/>
      <c r="GW205" s="27"/>
      <c r="GX205" s="27"/>
      <c r="GY205" s="27"/>
      <c r="GZ205" s="27"/>
      <c r="HA205" s="27"/>
      <c r="HB205" s="27"/>
      <c r="HC205" s="27"/>
      <c r="HD205" s="27"/>
      <c r="HE205" s="27"/>
      <c r="HF205" s="27"/>
      <c r="HG205" s="27"/>
      <c r="HH205" s="27"/>
      <c r="HI205" s="27"/>
      <c r="HJ205" s="27"/>
      <c r="HK205" s="27"/>
      <c r="HL205" s="27"/>
      <c r="HM205" s="27"/>
      <c r="HN205" s="27"/>
      <c r="HO205" s="27"/>
      <c r="HP205" s="27"/>
      <c r="HQ205" s="27"/>
      <c r="HR205" s="27"/>
      <c r="HS205" s="27"/>
      <c r="HT205" s="27"/>
      <c r="HU205" s="27"/>
      <c r="HV205" s="27"/>
      <c r="HW205" s="27"/>
      <c r="HX205" s="27"/>
      <c r="HY205" s="27"/>
      <c r="HZ205" s="27"/>
      <c r="IA205" s="27"/>
      <c r="IB205" s="27"/>
      <c r="IC205" s="27"/>
      <c r="ID205" s="27"/>
      <c r="IE205" s="27"/>
      <c r="IF205" s="27"/>
      <c r="IG205" s="27"/>
      <c r="IH205" s="27"/>
      <c r="II205" s="27"/>
      <c r="IJ205" s="27"/>
      <c r="IK205" s="27"/>
      <c r="IL205" s="27"/>
      <c r="IM205" s="27"/>
    </row>
  </sheetData>
  <autoFilter ref="A14:G184" xr:uid="{0CBE877A-4870-45F3-B7AE-5D719EDBCC45}"/>
  <mergeCells count="34">
    <mergeCell ref="A4:G4"/>
    <mergeCell ref="A1:G1"/>
    <mergeCell ref="A7:G7"/>
    <mergeCell ref="B14:B18"/>
    <mergeCell ref="A14:A18"/>
    <mergeCell ref="F14:F18"/>
    <mergeCell ref="G14:G18"/>
    <mergeCell ref="C14:C18"/>
    <mergeCell ref="E14:E18"/>
    <mergeCell ref="D14:D18"/>
    <mergeCell ref="A8:B10"/>
    <mergeCell ref="C8:G8"/>
    <mergeCell ref="C9:G9"/>
    <mergeCell ref="C10:G10"/>
    <mergeCell ref="A11:B11"/>
    <mergeCell ref="C11:G11"/>
    <mergeCell ref="A12:G12"/>
    <mergeCell ref="A169:G169"/>
    <mergeCell ref="A19:G19"/>
    <mergeCell ref="A177:G177"/>
    <mergeCell ref="A186:G186"/>
    <mergeCell ref="A199:G199"/>
    <mergeCell ref="A13:G13"/>
    <mergeCell ref="A193:D193"/>
    <mergeCell ref="A194:G194"/>
    <mergeCell ref="A197:G197"/>
    <mergeCell ref="A198:G198"/>
    <mergeCell ref="A195:G195"/>
    <mergeCell ref="A196:G196"/>
    <mergeCell ref="A189:G189"/>
    <mergeCell ref="A190:G190"/>
    <mergeCell ref="A191:G191"/>
    <mergeCell ref="A184:F184"/>
    <mergeCell ref="A188:G188"/>
  </mergeCells>
  <phoneticPr fontId="7" type="noConversion"/>
  <pageMargins left="0.70866141732283472" right="0.70866141732283472" top="0" bottom="0"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Цінова_пропозиція</vt:lpstr>
      <vt:lpstr>Цінова_пропозиція!Область_друку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2025-08-26T14:12:25Z</dcterms:modified>
  <cp:category/>
  <cp:contentStatus/>
</cp:coreProperties>
</file>