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526"/>
  <workbookPr filterPrivacy="1" defaultThemeVersion="124226"/>
  <xr:revisionPtr revIDLastSave="374" documentId="8_{839DABC3-BB1B-4ECB-9BB7-1DBA85066B8F}" xr6:coauthVersionLast="47" xr6:coauthVersionMax="47" xr10:uidLastSave="{BECD63C8-9566-4202-B160-8B661752DFFF}"/>
  <bookViews>
    <workbookView xWindow="28680" yWindow="-120" windowWidth="29040" windowHeight="15720" xr2:uid="{00000000-000D-0000-FFFF-FFFF00000000}"/>
  </bookViews>
  <sheets>
    <sheet name="Цінова Пропозиція Додаток №2" sheetId="6" r:id="rId1"/>
    <sheet name="Додаток №3_Брендування" sheetId="7" r:id="rId2"/>
  </sheets>
  <definedNames>
    <definedName name="_xlnm.Print_Area" localSheetId="1">'Додаток №3_Брендування'!$A$1:$Q$76</definedName>
    <definedName name="_xlnm.Print_Area" localSheetId="0">'Цінова Пропозиція Додаток №2'!$A$1:$J$74</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60" i="6" l="1"/>
  <c r="D59" i="6"/>
  <c r="D58" i="6"/>
  <c r="D57" i="6"/>
  <c r="D56" i="6"/>
  <c r="D54" i="6"/>
  <c r="D53" i="6"/>
  <c r="D52" i="6"/>
  <c r="I24" i="6"/>
  <c r="I14" i="6"/>
  <c r="D33" i="6"/>
  <c r="D32" i="6"/>
  <c r="D31" i="6"/>
  <c r="D30" i="6"/>
  <c r="D29" i="6"/>
  <c r="D27" i="6"/>
  <c r="D26" i="6"/>
  <c r="D25" i="6"/>
  <c r="D23" i="6"/>
  <c r="D22" i="6"/>
  <c r="D21" i="6"/>
  <c r="D20" i="6"/>
  <c r="D19" i="6"/>
  <c r="D18" i="6"/>
  <c r="D17" i="6"/>
  <c r="D16" i="6"/>
  <c r="D15" i="6"/>
  <c r="D14" i="6"/>
  <c r="D49" i="6"/>
  <c r="D48" i="6"/>
  <c r="D47" i="6"/>
  <c r="D46" i="6"/>
  <c r="D45" i="6"/>
  <c r="D44" i="6"/>
  <c r="D43" i="6"/>
  <c r="D42" i="6"/>
  <c r="D41" i="6"/>
  <c r="D40" i="6"/>
  <c r="I37" i="6"/>
  <c r="I51" i="6"/>
  <c r="I40" i="6"/>
  <c r="I36" i="6"/>
  <c r="H34" i="6" l="1"/>
  <c r="H38" i="6"/>
</calcChain>
</file>

<file path=xl/sharedStrings.xml><?xml version="1.0" encoding="utf-8"?>
<sst xmlns="http://schemas.openxmlformats.org/spreadsheetml/2006/main" count="166" uniqueCount="113">
  <si>
    <t>Форма цінової пропозиції</t>
  </si>
  <si>
    <r>
      <t>(Назва Учасника),</t>
    </r>
    <r>
      <rPr>
        <sz val="22"/>
        <color theme="1"/>
        <rFont val="Times New Roman"/>
        <family val="1"/>
        <charset val="204"/>
      </rPr>
      <t xml:space="preserve"> надає свою фінансову пропозицію щодо участі у закупівлі</t>
    </r>
    <r>
      <rPr>
        <sz val="22"/>
        <rFont val="Times New Roman"/>
        <family val="1"/>
        <charset val="204"/>
      </rPr>
      <t xml:space="preserve"> брендованого одягу для діяльності співробітників Загонів Швидкого Реагування.</t>
    </r>
  </si>
  <si>
    <t>Відомості про підприємство</t>
  </si>
  <si>
    <t>Повне найменування учасника – суб’єкта господарювання</t>
  </si>
  <si>
    <t>Ідентифікаційний код за ЄДРПОУ або реєстраційний номер облікової картки платника податків</t>
  </si>
  <si>
    <t>Реквізити (адреса - юридична та фактична, телефон, факс, телефон для контактів, e-mail, розрахунковий рахунок)</t>
  </si>
  <si>
    <t>Відомості про особу (осіб), які уповноважені представляти інтереси Учасника</t>
  </si>
  <si>
    <t>(Прізвище, ім’я, по батькові, посада, контактний телефон).</t>
  </si>
  <si>
    <t>№ п/п</t>
  </si>
  <si>
    <t>Технічні характеристики та опис</t>
  </si>
  <si>
    <t>Пропозиція 
УЧАСНИКА</t>
  </si>
  <si>
    <t>Кількість, виробів</t>
  </si>
  <si>
    <r>
      <t xml:space="preserve">Ціна за одиницю, 
</t>
    </r>
    <r>
      <rPr>
        <i/>
        <sz val="24"/>
        <color theme="1"/>
        <rFont val="Times New Roman"/>
        <family val="1"/>
        <charset val="204"/>
      </rPr>
      <t>(з урахуванням всіх податків і зборів)</t>
    </r>
    <r>
      <rPr>
        <b/>
        <sz val="24"/>
        <color theme="1"/>
        <rFont val="Times New Roman"/>
        <family val="1"/>
        <charset val="204"/>
      </rPr>
      <t xml:space="preserve"> *</t>
    </r>
  </si>
  <si>
    <r>
      <t xml:space="preserve">Вартість, 
</t>
    </r>
    <r>
      <rPr>
        <i/>
        <sz val="24"/>
        <color theme="1"/>
        <rFont val="Times New Roman"/>
        <family val="1"/>
        <charset val="204"/>
      </rPr>
      <t>(з урахуванням всіх податків і зборів)</t>
    </r>
    <r>
      <rPr>
        <b/>
        <sz val="24"/>
        <color theme="1"/>
        <rFont val="Times New Roman"/>
        <family val="1"/>
        <charset val="204"/>
      </rPr>
      <t xml:space="preserve"> *</t>
    </r>
  </si>
  <si>
    <t>Найменування</t>
  </si>
  <si>
    <t>Кількість згідно ромірів:</t>
  </si>
  <si>
    <t>Технічний опис виробів</t>
  </si>
  <si>
    <t>ЛОТ-1</t>
  </si>
  <si>
    <r>
      <t xml:space="preserve">
</t>
    </r>
    <r>
      <rPr>
        <b/>
        <sz val="48"/>
        <color theme="1"/>
        <rFont val="Times New Roman"/>
        <family val="1"/>
        <charset val="204"/>
      </rPr>
      <t xml:space="preserve">Демісезонна куртка (ЗШР) з брендуванням
</t>
    </r>
    <r>
      <rPr>
        <b/>
        <i/>
        <sz val="48"/>
        <color theme="1"/>
        <rFont val="Times New Roman"/>
        <family val="1"/>
        <charset val="204"/>
      </rPr>
      <t xml:space="preserve">червоного кольору </t>
    </r>
    <r>
      <rPr>
        <b/>
        <sz val="48"/>
        <color theme="1"/>
        <rFont val="Times New Roman"/>
        <family val="1"/>
        <charset val="204"/>
      </rPr>
      <t xml:space="preserve">
</t>
    </r>
    <r>
      <rPr>
        <b/>
        <sz val="24"/>
        <color theme="1"/>
        <rFont val="Times New Roman"/>
        <family val="1"/>
        <charset val="204"/>
      </rPr>
      <t xml:space="preserve">
</t>
    </r>
    <r>
      <rPr>
        <i/>
        <sz val="24"/>
        <color theme="1"/>
        <rFont val="Times New Roman"/>
        <family val="1"/>
        <charset val="204"/>
      </rPr>
      <t xml:space="preserve">
</t>
    </r>
    <r>
      <rPr>
        <b/>
        <sz val="24"/>
        <color theme="1"/>
        <rFont val="Times New Roman"/>
        <family val="1"/>
        <charset val="204"/>
      </rPr>
      <t xml:space="preserve">
</t>
    </r>
  </si>
  <si>
    <t>XS</t>
  </si>
  <si>
    <r>
      <rPr>
        <b/>
        <i/>
        <sz val="24"/>
        <color theme="1"/>
        <rFont val="Times New Roman"/>
        <family val="1"/>
        <charset val="204"/>
      </rPr>
      <t>Матеріал</t>
    </r>
    <r>
      <rPr>
        <i/>
        <sz val="24"/>
        <color theme="1"/>
        <rFont val="Times New Roman"/>
        <family val="1"/>
        <charset val="204"/>
      </rPr>
      <t xml:space="preserve"> – тканина Softshell. 
</t>
    </r>
    <r>
      <rPr>
        <b/>
        <i/>
        <sz val="24"/>
        <color theme="1"/>
        <rFont val="Times New Roman"/>
        <family val="1"/>
        <charset val="204"/>
      </rPr>
      <t>Склад тканини:</t>
    </r>
    <r>
      <rPr>
        <i/>
        <sz val="24"/>
        <color theme="1"/>
        <rFont val="Times New Roman"/>
        <family val="1"/>
        <charset val="204"/>
      </rPr>
      <t xml:space="preserve"> 100% нейлон, водонепроникна, пропускаюча повітря. 
</t>
    </r>
    <r>
      <rPr>
        <b/>
        <i/>
        <sz val="24"/>
        <color theme="1"/>
        <rFont val="Times New Roman"/>
        <family val="1"/>
        <charset val="204"/>
      </rPr>
      <t>Щільність тканини</t>
    </r>
    <r>
      <rPr>
        <i/>
        <sz val="24"/>
        <color theme="1"/>
        <rFont val="Times New Roman"/>
        <family val="1"/>
        <charset val="204"/>
      </rPr>
      <t xml:space="preserve">: від 280 г/м.кв. 
</t>
    </r>
    <r>
      <rPr>
        <b/>
        <i/>
        <sz val="24"/>
        <color theme="1"/>
        <rFont val="Times New Roman"/>
        <family val="1"/>
        <charset val="204"/>
      </rPr>
      <t xml:space="preserve">Колір тканини - червоний: Pantone 2035 TCX               </t>
    </r>
    <r>
      <rPr>
        <i/>
        <sz val="24"/>
        <color theme="1"/>
        <rFont val="Times New Roman"/>
        <family val="1"/>
        <charset val="204"/>
      </rPr>
      <t xml:space="preserve">
</t>
    </r>
    <r>
      <rPr>
        <b/>
        <i/>
        <sz val="24"/>
        <color theme="1"/>
        <rFont val="Times New Roman"/>
        <family val="1"/>
        <charset val="204"/>
      </rPr>
      <t xml:space="preserve">Додатково tex мембрана </t>
    </r>
    <r>
      <rPr>
        <i/>
        <sz val="24"/>
        <color theme="1"/>
        <rFont val="Times New Roman"/>
        <family val="1"/>
        <charset val="204"/>
      </rPr>
      <t xml:space="preserve">водостійка та повітропроникнена - 5000 мм, шви проклеєні для водостійкості.
</t>
    </r>
    <r>
      <rPr>
        <b/>
        <i/>
        <sz val="24"/>
        <color theme="1"/>
        <rFont val="Times New Roman"/>
        <family val="1"/>
        <charset val="204"/>
      </rPr>
      <t>Підкладка:</t>
    </r>
    <r>
      <rPr>
        <i/>
        <sz val="24"/>
        <color theme="1"/>
        <rFont val="Times New Roman"/>
        <family val="1"/>
        <charset val="204"/>
      </rPr>
      <t xml:space="preserve"> Coolmax.Щільність: 160 г/м.кв. </t>
    </r>
    <r>
      <rPr>
        <b/>
        <i/>
        <sz val="24"/>
        <color theme="1"/>
        <rFont val="Times New Roman"/>
        <family val="1"/>
        <charset val="204"/>
      </rPr>
      <t>Колір тканини - червоний: Pantone 2035 TCX</t>
    </r>
    <r>
      <rPr>
        <i/>
        <sz val="24"/>
        <color theme="1"/>
        <rFont val="Times New Roman"/>
        <family val="1"/>
        <charset val="204"/>
      </rPr>
      <t xml:space="preserve">
Капюшон з козирком, попереду планка на липучці для захисту від вітру. Затяжки на капюшоні: резинка кругла з фіксаторами Fastex.
Під пахвами вставки з двошарової мембрани 2L з матеріалу COOLMAX 100% поліестер. </t>
    </r>
    <r>
      <rPr>
        <b/>
        <i/>
        <sz val="24"/>
        <color theme="1"/>
        <rFont val="Times New Roman"/>
        <family val="1"/>
        <charset val="204"/>
      </rPr>
      <t xml:space="preserve">По боках колір тканини - темно-сірий: Pantone 19-3901 TCX. 
</t>
    </r>
    <r>
      <rPr>
        <i/>
        <sz val="24"/>
        <color theme="1"/>
        <rFont val="Times New Roman"/>
        <family val="1"/>
        <charset val="204"/>
      </rPr>
      <t xml:space="preserve">Додатково спіральна блискавка, яка за бажанням може відкриватися тим самим створюючи отвір під пахвами для регуляції циркуляції повітря.
</t>
    </r>
    <r>
      <rPr>
        <b/>
        <i/>
        <sz val="24"/>
        <color theme="1"/>
        <rFont val="Times New Roman"/>
        <family val="1"/>
        <charset val="204"/>
      </rPr>
      <t>Оздоблення на руковах:</t>
    </r>
    <r>
      <rPr>
        <i/>
        <sz val="24"/>
        <color theme="1"/>
        <rFont val="Times New Roman"/>
        <family val="1"/>
        <charset val="204"/>
      </rPr>
      <t xml:space="preserve">
На рукавах світловідбиваюча стрічка на тканинній основі 3M Scotchlite 8906, ширина 2-2.5 см.
Манжети з можливістю регулювання об'єму.
</t>
    </r>
    <r>
      <rPr>
        <b/>
        <i/>
        <u/>
        <sz val="24"/>
        <color theme="1"/>
        <rFont val="Times New Roman"/>
        <family val="1"/>
        <charset val="204"/>
      </rPr>
      <t xml:space="preserve">Оздоблення кишенями
1. Внутрішні кишені. </t>
    </r>
    <r>
      <rPr>
        <i/>
        <sz val="24"/>
        <color theme="1"/>
        <rFont val="Times New Roman"/>
        <family val="1"/>
        <charset val="204"/>
      </rPr>
      <t xml:space="preserve">Глибокі внутрішні кишені з правої та лівої сторони. З лівої сторони використовується спіральна блискавка YKK, з правої – липучка. 
</t>
    </r>
    <r>
      <rPr>
        <b/>
        <i/>
        <u/>
        <sz val="24"/>
        <color theme="1"/>
        <rFont val="Times New Roman"/>
        <family val="1"/>
        <charset val="204"/>
      </rPr>
      <t>2. Нагрудні кишені</t>
    </r>
    <r>
      <rPr>
        <i/>
        <sz val="24"/>
        <color theme="1"/>
        <rFont val="Times New Roman"/>
        <family val="1"/>
        <charset val="204"/>
      </rPr>
      <t xml:space="preserve">. З правої сторони на грудях горизонтальний карман на спіральна блискавці YKK, з волого-вітрозахисною планкою всередині під блискавкою. 
Нижче, додаткова кишеня з пвх плівки для посвідчення (розмір 90мм х 60мм).
</t>
    </r>
    <r>
      <rPr>
        <b/>
        <i/>
        <u/>
        <sz val="24"/>
        <color theme="1"/>
        <rFont val="Times New Roman"/>
        <family val="1"/>
        <charset val="204"/>
      </rPr>
      <t>3. Нижні кишені.</t>
    </r>
    <r>
      <rPr>
        <i/>
        <sz val="24"/>
        <color theme="1"/>
        <rFont val="Times New Roman"/>
        <family val="1"/>
        <charset val="204"/>
      </rPr>
      <t xml:space="preserve"> Дві грузові кишені знизу. По боках використовується спіральна блискавка YKK, всередині - водостійка вертикальна планка вздовж блискавки. Зверху кишеня закривається липучкою та планкою з основної тканини.
Над грузовими кишенями, довкола талії, світловідбиваюча стрічка на тканинній основі 3M Scotchlite 8906, ширина 2-2.5 см.
</t>
    </r>
    <r>
      <rPr>
        <b/>
        <i/>
        <u/>
        <sz val="24"/>
        <color theme="1"/>
        <rFont val="Times New Roman"/>
        <family val="1"/>
        <charset val="204"/>
      </rPr>
      <t>Вимоги до брендування:</t>
    </r>
    <r>
      <rPr>
        <i/>
        <sz val="24"/>
        <color theme="1"/>
        <rFont val="Times New Roman"/>
        <family val="1"/>
        <charset val="204"/>
      </rPr>
      <t xml:space="preserve">
</t>
    </r>
    <r>
      <rPr>
        <b/>
        <i/>
        <sz val="24"/>
        <color theme="1"/>
        <rFont val="Times New Roman"/>
        <family val="1"/>
        <charset val="204"/>
      </rPr>
      <t>Лицьова сторона:</t>
    </r>
    <r>
      <rPr>
        <i/>
        <sz val="24"/>
        <color theme="1"/>
        <rFont val="Times New Roman"/>
        <family val="1"/>
        <charset val="204"/>
      </rPr>
      <t xml:space="preserve">
На грудях зліва – логотип ТЧХУ. Спосіб нанесення – шовкодрук. Розмір логотипу: 8х8 см.
Горизонтальна липучка на грудях типу Velcro, з лівої сторони для шеврону, розмір 12х2,5 см, розміщена над логотипом.
</t>
    </r>
    <r>
      <rPr>
        <b/>
        <i/>
        <sz val="24"/>
        <color theme="1"/>
        <rFont val="Times New Roman"/>
        <family val="1"/>
        <charset val="204"/>
      </rPr>
      <t>По боках:</t>
    </r>
    <r>
      <rPr>
        <i/>
        <sz val="24"/>
        <color theme="1"/>
        <rFont val="Times New Roman"/>
        <family val="1"/>
        <charset val="204"/>
      </rPr>
      <t xml:space="preserve">
На рукавах з двох сторін липучки для шевронів типу Velcro, розмір 9х14 см
</t>
    </r>
    <r>
      <rPr>
        <b/>
        <i/>
        <sz val="24"/>
        <color theme="1"/>
        <rFont val="Times New Roman"/>
        <family val="1"/>
        <charset val="204"/>
      </rPr>
      <t>Задня сторона:</t>
    </r>
    <r>
      <rPr>
        <i/>
        <sz val="24"/>
        <color theme="1"/>
        <rFont val="Times New Roman"/>
        <family val="1"/>
        <charset val="204"/>
      </rPr>
      <t xml:space="preserve">
Нанесена емблема Червоного Хреста. Спосіб нанесення – шовкодрук. Розмір емблеми: 22х22 см. 
Липучка горизонтальна типу Velcro для шеврону. 
Шеврон з комп’ютерною вишивкою «ЗАГІН ШВИДКОГО РЕАГУВАННЯ» на липучці Velcro. Розмір шеврону ЗШР: 27х8,5 см.
Липучка типу Velcro повинна бути надійно та міцно прикріплена до виробу, що забезпечить тривалий термін служби.</t>
    </r>
  </si>
  <si>
    <t>S</t>
  </si>
  <si>
    <t>M</t>
  </si>
  <si>
    <t>L</t>
  </si>
  <si>
    <t>XL</t>
  </si>
  <si>
    <t>2XL</t>
  </si>
  <si>
    <t>3XL</t>
  </si>
  <si>
    <t>4XL</t>
  </si>
  <si>
    <t>5XL</t>
  </si>
  <si>
    <t>6XL</t>
  </si>
  <si>
    <r>
      <rPr>
        <b/>
        <sz val="48"/>
        <color theme="1"/>
        <rFont val="Times New Roman"/>
        <family val="1"/>
        <charset val="204"/>
      </rPr>
      <t xml:space="preserve">
Штани теплі </t>
    </r>
    <r>
      <rPr>
        <b/>
        <i/>
        <sz val="48"/>
        <color theme="1"/>
        <rFont val="Times New Roman"/>
        <family val="1"/>
        <charset val="204"/>
      </rPr>
      <t xml:space="preserve">
темно-сірого кольору</t>
    </r>
    <r>
      <rPr>
        <b/>
        <sz val="48"/>
        <color theme="1"/>
        <rFont val="Times New Roman"/>
        <family val="1"/>
        <charset val="204"/>
      </rPr>
      <t xml:space="preserve">
</t>
    </r>
    <r>
      <rPr>
        <b/>
        <sz val="18"/>
        <color theme="1"/>
        <rFont val="Times New Roman"/>
        <family val="1"/>
        <charset val="204"/>
      </rPr>
      <t xml:space="preserve">
</t>
    </r>
    <r>
      <rPr>
        <b/>
        <sz val="22"/>
        <color theme="1"/>
        <rFont val="Times New Roman"/>
        <family val="1"/>
        <charset val="204"/>
      </rPr>
      <t xml:space="preserve">
</t>
    </r>
    <r>
      <rPr>
        <b/>
        <sz val="18"/>
        <color theme="1"/>
        <rFont val="Times New Roman"/>
        <family val="1"/>
        <charset val="204"/>
      </rPr>
      <t xml:space="preserve">
</t>
    </r>
  </si>
  <si>
    <t xml:space="preserve"> --</t>
  </si>
  <si>
    <t xml:space="preserve">Матеріал виробу: Softshell, 100% поліестер. 
Кишені та внутрішня сторона – 100% віскоза. 
Колір тканини - темно-сірий: Pantone 19-3901 TCX
Лицьова сторона:
На поясі використовується два ґудзика основної застібки YKK. Також на поясі зовні розташовані липучки, а з внутрішньої сторони є резинки з обох боків для регуляції розміру. 
Виріб має дві прорізні кишені, які закриваються тракторною блискавкоюYKK. 
З внутрішньої сторони - планка з водостійкого матеріалу. 
На колінах розміщені додаткові кишені для захисної пінки, які закриваються за допомогою липучки. В області колін та нижня частина калоші виконана з тканини Cordura 1000D.
З внутрішної сторони стегон  вставки 20 см з двошарової мембрани 2L з матеріалу COOLMAX 100% поліестер, додатково спіральна блискавка YKK, яка за бажанням може відкриватися тим самим створюючи отвір для регуляції циркуляції повітря.
Довкола калош, під колінами світловідбиваюча стрічка на тканинній основі 3M Scotchlite 8906, ширина 2-2.5 см. Дві лінії.
По боках: Накладні кишені з кожної сторони на липучці Alfatex та планкою.
Задня сторона:
Розміщені два прорізні кармани, на липучці Alfatex.
На поясі з правої сторони позаду розміщене півкільце для карабіна YKK 40мм, матеріал Acelat, прошите армованою ниткою.
Додатково наявні підтяжки: посилена пласка резинка,  6 см ширина, фіксатори для регулювання Fastex, резинка пришита до петель та інших елементів кріплення. Підтяжки мають повністю відстібатися, при цьому штани залишаються без піддтяжек. </t>
  </si>
  <si>
    <t>Загальна вартість по ЛОТ-1</t>
  </si>
  <si>
    <t>ЛОТ-2</t>
  </si>
  <si>
    <t>Розмір універсальний</t>
  </si>
  <si>
    <r>
      <t xml:space="preserve">Матеріал - фліс - 300 гр / м2 (100% поліестер) 
Колір тканини - червоний: Pantone 2035 TCX  
Логотип спереду виконаний комп’ютерною вишивкою безпосередньо на виріб. Розмір логотипу 5х5 см.
Шапка низької посадки. Можна підвертати, тим самим регулюючи її глибину.
Шапка флісова підходить для зручного носіння під каску. 
</t>
    </r>
    <r>
      <rPr>
        <b/>
        <i/>
        <sz val="22"/>
        <color theme="1"/>
        <rFont val="Times New Roman"/>
        <family val="1"/>
        <charset val="204"/>
      </rPr>
      <t>Матеріал шапки повинен відповідати матеріалу бафа за складом і фактурою, а також бути підібраним у тон для забезпечення єдиного стилістичного вигляду виробів.</t>
    </r>
  </si>
  <si>
    <r>
      <rPr>
        <b/>
        <sz val="36"/>
        <color theme="1"/>
        <rFont val="Times New Roman"/>
        <family val="1"/>
        <charset val="204"/>
      </rPr>
      <t xml:space="preserve">Баф флісовий з брендуванням ТЧХУ
</t>
    </r>
    <r>
      <rPr>
        <b/>
        <i/>
        <sz val="36"/>
        <color theme="1"/>
        <rFont val="Times New Roman"/>
        <family val="1"/>
        <charset val="204"/>
      </rPr>
      <t xml:space="preserve"> червоного кольору</t>
    </r>
    <r>
      <rPr>
        <b/>
        <sz val="36"/>
        <color theme="1"/>
        <rFont val="Times New Roman"/>
        <family val="1"/>
        <charset val="204"/>
      </rPr>
      <t xml:space="preserve">
</t>
    </r>
    <r>
      <rPr>
        <b/>
        <sz val="20"/>
        <color theme="1"/>
        <rFont val="Times New Roman"/>
        <family val="1"/>
        <charset val="204"/>
      </rPr>
      <t xml:space="preserve">
</t>
    </r>
  </si>
  <si>
    <r>
      <t xml:space="preserve">Матеріал - фліс 220 гр/м2 (100% поліестер). 
Колір тканини - червоний: Pantone 2035 TCX  
Логотип збоку, зверху виконаний комп’ютерною вишивкою безпосередньо на виріб. Розмір логотипу 3х3 см.
Спереду, через весь виріб вертикальна світловідбиваюча стрічка на тканинній основі 3M Scotchlite 8906, 1 см.
</t>
    </r>
    <r>
      <rPr>
        <b/>
        <i/>
        <sz val="22"/>
        <rFont val="Times New Roman"/>
        <family val="1"/>
        <charset val="204"/>
      </rPr>
      <t>Матеріал бафа повинен відповідати матеріалу шапки за складом і фактурою, а також бути підібраним у тон для забезпечення єдиного стилістичного вигляду виробів.</t>
    </r>
  </si>
  <si>
    <t>Загальна вартість по ЛОТ-2</t>
  </si>
  <si>
    <t>ЛОТ-3</t>
  </si>
  <si>
    <r>
      <rPr>
        <b/>
        <sz val="36"/>
        <color theme="1"/>
        <rFont val="Times New Roman"/>
        <family val="1"/>
        <charset val="204"/>
      </rPr>
      <t xml:space="preserve">
Кофта флісова з брендуванням ЗШР</t>
    </r>
    <r>
      <rPr>
        <b/>
        <i/>
        <sz val="36"/>
        <color theme="1"/>
        <rFont val="Times New Roman"/>
        <family val="1"/>
        <charset val="204"/>
      </rPr>
      <t xml:space="preserve"> 
червоного кольору</t>
    </r>
    <r>
      <rPr>
        <b/>
        <sz val="36"/>
        <color theme="1"/>
        <rFont val="Times New Roman"/>
        <family val="1"/>
        <charset val="204"/>
      </rPr>
      <t xml:space="preserve">
</t>
    </r>
    <r>
      <rPr>
        <b/>
        <sz val="20"/>
        <color theme="1"/>
        <rFont val="Times New Roman"/>
        <family val="1"/>
        <charset val="204"/>
      </rPr>
      <t xml:space="preserve">
</t>
    </r>
  </si>
  <si>
    <r>
      <t xml:space="preserve">Тканина виробу - фліс двосторонній, щільність 350 г/м2. 
Колір тканини - червоний: </t>
    </r>
    <r>
      <rPr>
        <b/>
        <i/>
        <u/>
        <sz val="22"/>
        <rFont val="Times New Roman"/>
        <family val="1"/>
        <charset val="204"/>
      </rPr>
      <t xml:space="preserve">Pantone 2035 TCX
</t>
    </r>
    <r>
      <rPr>
        <i/>
        <sz val="22"/>
        <rFont val="Times New Roman"/>
        <family val="1"/>
        <charset val="204"/>
      </rPr>
      <t xml:space="preserve">
Тканина для вставок на плечі та рукава - Дюспо Бондинг, шільність - 200 г/м2.</t>
    </r>
    <r>
      <rPr>
        <b/>
        <i/>
        <u/>
        <sz val="22"/>
        <rFont val="Times New Roman"/>
        <family val="1"/>
        <charset val="204"/>
      </rPr>
      <t xml:space="preserve"> 
Колір тканини - темно-сірий: Pantone 19-3901 TCX</t>
    </r>
    <r>
      <rPr>
        <i/>
        <sz val="22"/>
        <rFont val="Times New Roman"/>
        <family val="1"/>
        <charset val="204"/>
      </rPr>
      <t xml:space="preserve">
Лицьова сторона: суцільна вставка на плечах, яка переходить на спину, виконана з матеріалу Дюспо Бондинг, згідно візуалізації. 
Внутрішній карман  розташований вертикально, який застібається тракторною блискавкою YKK чорного кольору, довжина - 15 см. Колір-червоний: Pantone 2035 TCX
Прорізні кармани в нижній частині виробу, по боках, виконані під кутом.
Оздоблення карманів - </t>
    </r>
    <r>
      <rPr>
        <b/>
        <i/>
        <u/>
        <sz val="22"/>
        <rFont val="Times New Roman"/>
        <family val="1"/>
        <charset val="204"/>
      </rPr>
      <t>спіральною</t>
    </r>
    <r>
      <rPr>
        <i/>
        <sz val="22"/>
        <rFont val="Times New Roman"/>
        <family val="1"/>
        <charset val="204"/>
      </rPr>
      <t xml:space="preserve"> блискавкою YKK чорного кольору
На рукавах, на плечьовій зоні з двох сторін липучки для кріплення шевронів типу Velcro, розмір 10х8 см.(липучки повинні бути суцільні, відповідного розміру). 
Накладки від ліктя на все передпліччя з матеріалу Дюспо Бондинг,  </t>
    </r>
    <r>
      <rPr>
        <b/>
        <i/>
        <sz val="22"/>
        <rFont val="Times New Roman"/>
        <family val="1"/>
        <charset val="204"/>
      </rPr>
      <t>темно-сірого кольору: Pantone 19-3901 TCX</t>
    </r>
    <r>
      <rPr>
        <i/>
        <sz val="22"/>
        <rFont val="Times New Roman"/>
        <family val="1"/>
        <charset val="204"/>
      </rPr>
      <t xml:space="preserve">
Манжети на рукавах на резинці в колір виробу, висота манжета - 3 см.
Липучка типу Velcro повинна бути надійно та міцно прикріплена до виробу, що забезпечить тривалий термін служби.
</t>
    </r>
    <r>
      <rPr>
        <b/>
        <i/>
        <sz val="22"/>
        <rFont val="Times New Roman"/>
        <family val="1"/>
        <charset val="204"/>
      </rPr>
      <t>Вимоги до брендування:</t>
    </r>
    <r>
      <rPr>
        <i/>
        <sz val="22"/>
        <rFont val="Times New Roman"/>
        <family val="1"/>
        <charset val="204"/>
      </rPr>
      <t xml:space="preserve">
Лицьова сторона: логотип ТЧХУ, розташований на грудях зліва. Розмір - 8х8 см. Спосіб нанесення - пришивна нашивка з компьютерною вишивкою на білій підложці.
З правої сторони у верхній частині виробу, розміщена горизонтальна липучка  типу Velcro, розміром 10х8 см.(липучка повинна бути суцільна, відповідного розміру). 
Задня сторона: липучка кругла типу Velcro для шеврону емблеми Червоного Хреста, спосіб нанесення - компьютерна  вишивка виконана на білій підложці, розмір емблеми 22х22 см. 
Шеврон з комп'ютерною вишивкою "ЗАГІН ШВДКОГО РЕАГУВАННЯ", спосіб кріплення - липучка типу Velcro. Розміри шеврону ЗШР - 27х8,5 см. </t>
    </r>
  </si>
  <si>
    <t>ЛОТ-4</t>
  </si>
  <si>
    <r>
      <rPr>
        <b/>
        <sz val="36"/>
        <color theme="1"/>
        <rFont val="Times New Roman"/>
        <family val="1"/>
        <charset val="204"/>
      </rPr>
      <t xml:space="preserve">Жилет утеплений з брендуванням ЗШР
</t>
    </r>
    <r>
      <rPr>
        <b/>
        <i/>
        <sz val="36"/>
        <color theme="1"/>
        <rFont val="Times New Roman"/>
        <family val="1"/>
        <charset val="204"/>
      </rPr>
      <t xml:space="preserve"> червоного кольору</t>
    </r>
    <r>
      <rPr>
        <b/>
        <sz val="20"/>
        <color theme="1"/>
        <rFont val="Times New Roman"/>
        <family val="1"/>
        <charset val="204"/>
      </rPr>
      <t xml:space="preserve">
</t>
    </r>
  </si>
  <si>
    <t>Матеріал – Rip-stop, склад - 100% нейлон. 
Щільність тканини - 150 г/м2. Колір тканини - червоний: Pantone 2035 TCX .    
Вставки по боках Softshell контрастного кольору.Колір тканини - темно-сірий: Pantone 19-3901 TCX.
Утеплююча підкладка - 100% віскоза, щільністю 70 г/м.кв.
Фурнітура:
Застібки блискавки тракторні YKK основна, чорного кольору. 
Світловідбиваюча стрічка на тканинній основі 3M Scotchlite 8906, ширина 2-2.5 см. 
Для шевронів використовуються липучки Velcro.
Комір стійкою.
Спереду світловідбиваюча стрічка на тканинній основі 3M Scotchlite 8906, ширина 2-2.5 см. 
Розміщена кишеня, яка закривається планкою на липучці Alfatex.
З правої сторони вертикальна прорізна кишеня на спіральній блискавці YKK.. Під нею додаткова кишеня з пвх плівки для посвідчення (розмір 90мм х 60мм).
Знизу дві прорізні кишені на спіральній блискавці YKK.
Плечова та бічна область посилені мембраною.
Горизонтальна світловідбиваюча стрічка на тканинній основі 3M Scotchlite 8906, ширина 2-2.5 см.
Вимоги до брендування:
Лицьова сторона:
На грудях зліва – нанесений логотип. Спосіб нанесення – вишивка. Розмір логотипу: 8х8 см.
Задня сторона:
Нанесена емблема Червоного Хреста.
Спосіб нанесення – вишивка. 
Розмір емблеми: 22х22 см.
Липучка горизонтальна типу Velcro для шеврону.
Шеврон з комп’ютерною вишивкою «ЗАГІН ШВИДКОГО РЕАГУВАННЯ» на липучці Velcro. Розмір шеврону: 27х8,5 см.
Липучка типу Velcro повинна бути надійно та міцно прикріплена до виробу, що забезпечить тривалий термін служби.</t>
  </si>
  <si>
    <t xml:space="preserve"> </t>
  </si>
  <si>
    <t xml:space="preserve">  * Товариство Червоного Хреста України є громадською неприбутковою організацією і просить надати максимальні знижки на товар, вказаний у ціновому запиті.	
 ** Закупівля відбувається окремими лотами	</t>
  </si>
  <si>
    <r>
      <rPr>
        <b/>
        <sz val="24"/>
        <color rgb="FFFF0000"/>
        <rFont val="Times New Roman"/>
        <family val="1"/>
        <charset val="204"/>
      </rPr>
      <t xml:space="preserve">Обов’язкова вимога!!! </t>
    </r>
    <r>
      <rPr>
        <b/>
        <sz val="24"/>
        <color rgb="FF000000"/>
        <rFont val="Times New Roman"/>
        <family val="1"/>
        <charset val="204"/>
      </rPr>
      <t xml:space="preserve">Учасник має надати виключно зразки тканин, які будуть використовуватись при пошитті одягу з чітким вказанням складу тканини  та швейної фурнітури (блискавки), що будуть використані для пошиття (вимоги до надання взірців тканин РОЗДІЛ IV. Вимоги до надання ЗРАЗКІВ ТКАНИН): 
У разі пропозиції аналогічних матеріалів або таких, що відрізняються від вимог технічного завдання, зазначених у Додатку №2, Учасник зобов’язаний вказати цю інформацію в поданій ціновій пропозиції.
Взірці приймаються за адресою м. Київ, вул. Ділова, буд. 3, Національний Комітет Товариства Червоного Хреста України.   Кінцева дата прийняття взірців 01.04.2025р. 18:00.  </t>
    </r>
    <r>
      <rPr>
        <b/>
        <sz val="24"/>
        <color rgb="FFFF0000"/>
        <rFont val="Times New Roman"/>
        <family val="1"/>
        <charset val="204"/>
      </rPr>
      <t xml:space="preserve">Пропозиція Учасника, який не надав взірці тканин розглядатись не буде. 
</t>
    </r>
    <r>
      <rPr>
        <b/>
        <sz val="24"/>
        <color rgb="FF000000"/>
        <rFont val="Times New Roman"/>
        <family val="1"/>
        <charset val="204"/>
      </rPr>
      <t xml:space="preserve">
Перед пошиттям тиражу, переможець закупівлі погоджує зразки готових виробів з замовником. Лише після повного погодження відшитих зразків виробів, буде укладено Договір з переможцем.
Розмірна сітка вказана орієнтовно, після надання Розмірної сітки виробництва переможця (включно з ростовкою) ТЧХУ зробить уточнення розмірів.
Вартість доставки має бути врахована у вартість товару.</t>
    </r>
  </si>
  <si>
    <r>
      <t>Примітка:</t>
    </r>
    <r>
      <rPr>
        <i/>
        <sz val="22"/>
        <color theme="1"/>
        <rFont val="Times New Roman"/>
        <family val="1"/>
        <charset val="204"/>
      </rPr>
      <t xml:space="preserve"> вартість одиниці продукції та загальну вартість пропозиції потрібно заповнювати у гривнях, зазначаючи цифрове значення, яке має не більше двох знаків після коми.</t>
    </r>
  </si>
  <si>
    <r>
      <t xml:space="preserve">Ми погоджуємось, що всі витрати, пов’язані з </t>
    </r>
    <r>
      <rPr>
        <b/>
        <sz val="26"/>
        <rFont val="Times New Roman"/>
        <family val="1"/>
        <charset val="204"/>
      </rPr>
      <t>доставкою товару, завантажувально-розвантажувальними роботами</t>
    </r>
    <r>
      <rPr>
        <sz val="26"/>
        <rFont val="Times New Roman"/>
        <family val="1"/>
        <charset val="204"/>
      </rPr>
      <t xml:space="preserve"> здійснюються за рахунок Постачальника за наданою адресою вказаною в </t>
    </r>
    <r>
      <rPr>
        <b/>
        <sz val="26"/>
        <rFont val="Times New Roman"/>
        <family val="1"/>
        <charset val="204"/>
      </rPr>
      <t>Запиті.</t>
    </r>
  </si>
  <si>
    <t>Ми погоджуємося з умовами, що Замовник має право розділити дану закупівлю між декількома постачальниками за умови наявності більш вигідних умов на різні позиції.</t>
  </si>
  <si>
    <t>Ми погоджуємося з умовами, що Замовник має право самостійно змінювати обсяги закупівлі в залежності від наявного фінансування до підписання договору.</t>
  </si>
  <si>
    <t xml:space="preserve">Ми погоджуємося з умовами, що Ви можете відхилити нашу чи всі надані пропозиції, та розуміємо, що Ви не обмежені у прийнятті будь-якої іншої пропозиції з більш вигідними для Вас умовами. </t>
  </si>
  <si>
    <t>Ми погоджуємось зафіксувати цінову пропозицію протягом 90 днів календарних днів з моменту подачі</t>
  </si>
  <si>
    <t xml:space="preserve">Подаючи свою пропозицію ми підтверджуємо повну комплектацію та відповідність умовам зазначеним в Запиті. </t>
  </si>
  <si>
    <t>Подаючи свою пропозицію ми погоджуємося з усіма кваліфікаційними та технічними вимогами, які зазначені в Запиті та Додатках до нього. </t>
  </si>
  <si>
    <t>Пропозиція, яку надає учасник має бути заповнена у всіх відповідних полях та завірена підписом і печаткою.</t>
  </si>
  <si>
    <t xml:space="preserve">              Керівник організації/ФОП:____________________________ ( ____________________) </t>
  </si>
  <si>
    <t xml:space="preserve">                                  МП                                          підпис                                        ПІБ </t>
  </si>
  <si>
    <t>Візуальні стандарти</t>
  </si>
  <si>
    <t>Логотип ТЧХУ</t>
  </si>
  <si>
    <t>Схема пропорцій логотипу</t>
  </si>
  <si>
    <t>Вимоги до нанесення</t>
  </si>
  <si>
    <t>Розмірна сітка</t>
  </si>
  <si>
    <t>Розмір (UA)</t>
  </si>
  <si>
    <t>Розмір (EU)</t>
  </si>
  <si>
    <t>Обхват грудей (см)</t>
  </si>
  <si>
    <t>Обхват талії (см)</t>
  </si>
  <si>
    <t>Обхват стегон (см)</t>
  </si>
  <si>
    <r>
      <t xml:space="preserve">Розмір рукавиць
 (см)
</t>
    </r>
    <r>
      <rPr>
        <i/>
        <sz val="14"/>
        <color theme="1"/>
        <rFont val="Times New Roman"/>
        <family val="1"/>
        <charset val="204"/>
      </rPr>
      <t>(обхват долоні)</t>
    </r>
  </si>
  <si>
    <t>80-88</t>
  </si>
  <si>
    <t>64-72</t>
  </si>
  <si>
    <t>86-94</t>
  </si>
  <si>
    <t>15-16</t>
  </si>
  <si>
    <t>88-96</t>
  </si>
  <si>
    <t>72-80</t>
  </si>
  <si>
    <t>94-102</t>
  </si>
  <si>
    <t>17-18</t>
  </si>
  <si>
    <t>48-50</t>
  </si>
  <si>
    <t>96-104</t>
  </si>
  <si>
    <t>102-110</t>
  </si>
  <si>
    <t>19-20</t>
  </si>
  <si>
    <t>52-54</t>
  </si>
  <si>
    <t>104-112</t>
  </si>
  <si>
    <t>110-118</t>
  </si>
  <si>
    <t>21-20</t>
  </si>
  <si>
    <t>56-58</t>
  </si>
  <si>
    <t>112-120</t>
  </si>
  <si>
    <t>118-126</t>
  </si>
  <si>
    <t>21-22</t>
  </si>
  <si>
    <t>60-62</t>
  </si>
  <si>
    <t>120-128</t>
  </si>
  <si>
    <t>126-134</t>
  </si>
  <si>
    <t>23-24</t>
  </si>
  <si>
    <t>64-66</t>
  </si>
  <si>
    <t>128-136</t>
  </si>
  <si>
    <t>134-142</t>
  </si>
  <si>
    <t>25-27</t>
  </si>
  <si>
    <t>68-70</t>
  </si>
  <si>
    <t>136-144</t>
  </si>
  <si>
    <t>142-150</t>
  </si>
  <si>
    <t>72-74</t>
  </si>
  <si>
    <t>144-152</t>
  </si>
  <si>
    <t>150-158</t>
  </si>
  <si>
    <t>76-78</t>
  </si>
  <si>
    <t>152-160</t>
  </si>
  <si>
    <t>158-166</t>
  </si>
  <si>
    <r>
      <t xml:space="preserve">Термін поставки, календарних днів
</t>
    </r>
    <r>
      <rPr>
        <b/>
        <i/>
        <sz val="24"/>
        <color theme="1"/>
        <rFont val="Times New Roman"/>
        <family val="1"/>
        <charset val="204"/>
      </rPr>
      <t xml:space="preserve">(пропозиція Учасника) </t>
    </r>
  </si>
  <si>
    <t xml:space="preserve">Додаток №1 до Запиту 
№1810/1842NM
</t>
  </si>
  <si>
    <t xml:space="preserve">Додаток №3 до Запиту №1810/1842NM </t>
  </si>
  <si>
    <r>
      <rPr>
        <b/>
        <sz val="20"/>
        <color theme="1"/>
        <rFont val="Times New Roman"/>
        <family val="1"/>
        <charset val="204"/>
      </rPr>
      <t xml:space="preserve">
</t>
    </r>
    <r>
      <rPr>
        <b/>
        <sz val="36"/>
        <color theme="1"/>
        <rFont val="Times New Roman"/>
        <family val="1"/>
        <charset val="204"/>
      </rPr>
      <t xml:space="preserve">Шапка флісова з брендуванням </t>
    </r>
    <r>
      <rPr>
        <b/>
        <i/>
        <sz val="36"/>
        <color theme="1"/>
        <rFont val="Times New Roman"/>
        <family val="1"/>
        <charset val="204"/>
      </rPr>
      <t>ТЧХУ
 червоного кольору</t>
    </r>
    <r>
      <rPr>
        <b/>
        <sz val="28"/>
        <color theme="1"/>
        <rFont val="Times New Roman"/>
        <family val="1"/>
        <charset val="204"/>
      </rPr>
      <t xml:space="preserve">
</t>
    </r>
    <r>
      <rPr>
        <sz val="28"/>
        <color theme="1"/>
        <rFont val="Times New Roman"/>
        <family val="1"/>
        <charset val="204"/>
      </rPr>
      <t xml:space="preserve">
</t>
    </r>
  </si>
  <si>
    <r>
      <t xml:space="preserve">Умови оплати (пропозиція учасника): __________________ </t>
    </r>
    <r>
      <rPr>
        <b/>
        <i/>
        <sz val="36"/>
        <color rgb="FFFF0000"/>
        <rFont val="Times New Roman"/>
        <family val="1"/>
        <charset val="204"/>
      </rPr>
      <t xml:space="preserve">(обов’язково заповнити!) 
</t>
    </r>
    <r>
      <rPr>
        <i/>
        <sz val="28"/>
        <color theme="1"/>
        <rFont val="Times New Roman"/>
        <family val="1"/>
        <charset val="204"/>
      </rPr>
      <t xml:space="preserve">Згідно з політиками ТЧХУ, у разі запропонованого авансового платежу його розмір не повинен  перевищувати 50%.	</t>
    </r>
    <r>
      <rPr>
        <b/>
        <i/>
        <sz val="28"/>
        <rFont val="Times New Roman"/>
        <family val="1"/>
        <charset val="204"/>
      </rPr>
      <t xml:space="preserve">	</t>
    </r>
    <r>
      <rPr>
        <b/>
        <i/>
        <sz val="36"/>
        <rFont val="Times New Roman"/>
        <family val="1"/>
        <charset val="204"/>
      </rPr>
      <t xml:space="preserve">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</si>
</sst>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 #,##0.00_-;_-* &quot;-&quot;??_-;_-@_-"/>
    <numFmt numFmtId="164" formatCode="#,##0.00\ &quot;₴&quot;"/>
  </numFmts>
  <fonts count="58" x14ac:knownFonts="1">
    <font>
      <sz val="11"/>
      <color theme="1"/>
      <name val="Calibri"/>
      <family val="2"/>
      <scheme val="minor"/>
    </font>
    <font>
      <sz val="12"/>
      <color theme="1"/>
      <name val="Times New Roman"/>
      <family val="1"/>
      <charset val="204"/>
    </font>
    <font>
      <i/>
      <sz val="12"/>
      <color theme="1"/>
      <name val="Times New Roman"/>
      <family val="1"/>
      <charset val="204"/>
    </font>
    <font>
      <sz val="11"/>
      <color theme="1"/>
      <name val="Times New Roman"/>
      <family val="1"/>
      <charset val="204"/>
    </font>
    <font>
      <sz val="8"/>
      <name val="Calibri"/>
      <family val="2"/>
      <scheme val="minor"/>
    </font>
    <font>
      <b/>
      <sz val="16"/>
      <color theme="1"/>
      <name val="Times New Roman"/>
      <family val="1"/>
      <charset val="204"/>
    </font>
    <font>
      <sz val="22"/>
      <color theme="1"/>
      <name val="Times New Roman"/>
      <family val="1"/>
      <charset val="204"/>
    </font>
    <font>
      <b/>
      <sz val="22"/>
      <color theme="1"/>
      <name val="Times New Roman"/>
      <family val="1"/>
      <charset val="204"/>
    </font>
    <font>
      <b/>
      <sz val="12"/>
      <color theme="1"/>
      <name val="Calibri"/>
      <family val="2"/>
      <charset val="204"/>
      <scheme val="minor"/>
    </font>
    <font>
      <b/>
      <sz val="20"/>
      <color theme="1"/>
      <name val="Times New Roman"/>
      <family val="1"/>
      <charset val="204"/>
    </font>
    <font>
      <sz val="12"/>
      <color rgb="FF000000"/>
      <name val="Times New Roman"/>
      <family val="1"/>
      <charset val="204"/>
    </font>
    <font>
      <sz val="11"/>
      <color theme="1"/>
      <name val="Calibri"/>
      <family val="2"/>
      <scheme val="minor"/>
    </font>
    <font>
      <b/>
      <sz val="18"/>
      <color theme="1"/>
      <name val="Times New Roman"/>
      <family val="1"/>
      <charset val="204"/>
    </font>
    <font>
      <i/>
      <sz val="18"/>
      <color theme="1"/>
      <name val="Times New Roman"/>
      <family val="1"/>
      <charset val="204"/>
    </font>
    <font>
      <sz val="18"/>
      <color theme="1"/>
      <name val="Calibri"/>
      <family val="2"/>
      <scheme val="minor"/>
    </font>
    <font>
      <b/>
      <i/>
      <sz val="22"/>
      <color theme="1"/>
      <name val="Times New Roman"/>
      <family val="1"/>
      <charset val="204"/>
    </font>
    <font>
      <i/>
      <sz val="22"/>
      <color theme="1"/>
      <name val="Times New Roman"/>
      <family val="1"/>
      <charset val="204"/>
    </font>
    <font>
      <b/>
      <sz val="11"/>
      <color theme="1"/>
      <name val="Times New Roman"/>
      <family val="1"/>
      <charset val="204"/>
    </font>
    <font>
      <i/>
      <sz val="22"/>
      <name val="Times New Roman"/>
      <family val="1"/>
      <charset val="204"/>
    </font>
    <font>
      <sz val="22"/>
      <name val="Times New Roman"/>
      <family val="1"/>
      <charset val="204"/>
    </font>
    <font>
      <i/>
      <sz val="20"/>
      <color theme="1"/>
      <name val="Times New Roman"/>
      <family val="1"/>
      <charset val="204"/>
    </font>
    <font>
      <sz val="20"/>
      <color theme="1"/>
      <name val="Times New Roman"/>
      <family val="1"/>
      <charset val="204"/>
    </font>
    <font>
      <i/>
      <sz val="14"/>
      <color theme="1"/>
      <name val="Times New Roman"/>
      <family val="1"/>
      <charset val="204"/>
    </font>
    <font>
      <b/>
      <sz val="14"/>
      <color theme="1"/>
      <name val="Times New Roman"/>
      <family val="1"/>
      <charset val="204"/>
    </font>
    <font>
      <b/>
      <sz val="36"/>
      <color theme="1"/>
      <name val="Times New Roman"/>
      <family val="1"/>
      <charset val="204"/>
    </font>
    <font>
      <sz val="22"/>
      <color theme="1"/>
      <name val="Calibri"/>
      <family val="2"/>
      <scheme val="minor"/>
    </font>
    <font>
      <sz val="22"/>
      <color rgb="FF000000"/>
      <name val="Times New Roman"/>
      <family val="1"/>
      <charset val="204"/>
    </font>
    <font>
      <b/>
      <sz val="22"/>
      <color rgb="FF000000"/>
      <name val="Times New Roman"/>
      <family val="1"/>
      <charset val="204"/>
    </font>
    <font>
      <sz val="12"/>
      <name val="Times New Roman"/>
      <family val="1"/>
      <charset val="204"/>
    </font>
    <font>
      <sz val="12"/>
      <color theme="1"/>
      <name val="Calibri"/>
      <family val="2"/>
      <scheme val="minor"/>
    </font>
    <font>
      <b/>
      <sz val="12"/>
      <color rgb="FF000000"/>
      <name val="Times New Roman"/>
      <family val="1"/>
      <charset val="204"/>
    </font>
    <font>
      <b/>
      <sz val="24"/>
      <color theme="1"/>
      <name val="Times New Roman"/>
      <family val="1"/>
      <charset val="204"/>
    </font>
    <font>
      <b/>
      <sz val="26"/>
      <color theme="1"/>
      <name val="Times New Roman"/>
      <family val="1"/>
      <charset val="204"/>
    </font>
    <font>
      <b/>
      <i/>
      <sz val="24"/>
      <color theme="1"/>
      <name val="Times New Roman"/>
      <family val="1"/>
      <charset val="204"/>
    </font>
    <font>
      <i/>
      <sz val="24"/>
      <color theme="1"/>
      <name val="Times New Roman"/>
      <family val="1"/>
      <charset val="204"/>
    </font>
    <font>
      <b/>
      <i/>
      <u/>
      <sz val="24"/>
      <color theme="1"/>
      <name val="Times New Roman"/>
      <family val="1"/>
      <charset val="204"/>
    </font>
    <font>
      <b/>
      <sz val="24"/>
      <name val="Times New Roman"/>
      <family val="1"/>
      <charset val="204"/>
    </font>
    <font>
      <b/>
      <i/>
      <sz val="28"/>
      <color theme="1"/>
      <name val="Times New Roman"/>
      <family val="1"/>
      <charset val="204"/>
    </font>
    <font>
      <b/>
      <sz val="28"/>
      <color theme="1"/>
      <name val="Times New Roman"/>
      <family val="1"/>
      <charset val="204"/>
    </font>
    <font>
      <b/>
      <i/>
      <sz val="36"/>
      <color theme="1"/>
      <name val="Times New Roman"/>
      <family val="1"/>
      <charset val="204"/>
    </font>
    <font>
      <b/>
      <sz val="48"/>
      <color theme="1"/>
      <name val="Times New Roman"/>
      <family val="1"/>
      <charset val="204"/>
    </font>
    <font>
      <b/>
      <i/>
      <sz val="48"/>
      <color theme="1"/>
      <name val="Times New Roman"/>
      <family val="1"/>
      <charset val="204"/>
    </font>
    <font>
      <sz val="28"/>
      <color theme="1"/>
      <name val="Times New Roman"/>
      <family val="1"/>
      <charset val="204"/>
    </font>
    <font>
      <i/>
      <sz val="28"/>
      <color theme="1"/>
      <name val="Times New Roman"/>
      <family val="1"/>
      <charset val="204"/>
    </font>
    <font>
      <i/>
      <sz val="36"/>
      <color theme="1"/>
      <name val="Times New Roman"/>
      <family val="1"/>
      <charset val="204"/>
    </font>
    <font>
      <b/>
      <i/>
      <sz val="36"/>
      <name val="Times New Roman"/>
      <family val="1"/>
      <charset val="204"/>
    </font>
    <font>
      <b/>
      <i/>
      <sz val="36"/>
      <color rgb="FFFF0000"/>
      <name val="Times New Roman"/>
      <family val="1"/>
      <charset val="204"/>
    </font>
    <font>
      <sz val="36"/>
      <name val="Times New Roman"/>
      <family val="1"/>
      <charset val="204"/>
    </font>
    <font>
      <b/>
      <i/>
      <sz val="22"/>
      <name val="Times New Roman"/>
      <family val="1"/>
      <charset val="204"/>
    </font>
    <font>
      <b/>
      <i/>
      <u/>
      <sz val="22"/>
      <name val="Times New Roman"/>
      <family val="1"/>
      <charset val="204"/>
    </font>
    <font>
      <b/>
      <sz val="24"/>
      <color rgb="FFFF0000"/>
      <name val="Times New Roman"/>
      <family val="1"/>
      <charset val="204"/>
    </font>
    <font>
      <b/>
      <sz val="24"/>
      <color rgb="FF000000"/>
      <name val="Times New Roman"/>
      <family val="1"/>
      <charset val="204"/>
    </font>
    <font>
      <b/>
      <sz val="24"/>
      <name val="Times New Roman"/>
      <family val="1"/>
      <charset val="204"/>
    </font>
    <font>
      <sz val="26"/>
      <name val="Times New Roman"/>
      <family val="1"/>
      <charset val="204"/>
    </font>
    <font>
      <b/>
      <sz val="26"/>
      <name val="Times New Roman"/>
      <family val="1"/>
      <charset val="204"/>
    </font>
    <font>
      <sz val="26"/>
      <color theme="1"/>
      <name val="Times New Roman"/>
      <family val="1"/>
      <charset val="204"/>
    </font>
    <font>
      <sz val="26"/>
      <color theme="1"/>
      <name val="Calibri"/>
      <family val="2"/>
      <scheme val="minor"/>
    </font>
    <font>
      <b/>
      <i/>
      <sz val="28"/>
      <name val="Times New Roman"/>
      <family val="1"/>
      <charset val="204"/>
    </font>
  </fonts>
  <fills count="8">
    <fill>
      <patternFill patternType="none"/>
    </fill>
    <fill>
      <patternFill patternType="gray125"/>
    </fill>
    <fill>
      <patternFill patternType="solid">
        <fgColor rgb="FFFFFF00"/>
        <bgColor indexed="64"/>
      </patternFill>
    </fill>
    <fill>
      <patternFill patternType="solid">
        <fgColor theme="4" tint="0.79998168889431442"/>
        <bgColor indexed="64"/>
      </patternFill>
    </fill>
    <fill>
      <patternFill patternType="solid">
        <fgColor theme="0"/>
        <bgColor indexed="64"/>
      </patternFill>
    </fill>
    <fill>
      <patternFill patternType="solid">
        <fgColor theme="5" tint="0.79998168889431442"/>
        <bgColor indexed="64"/>
      </patternFill>
    </fill>
    <fill>
      <patternFill patternType="solid">
        <fgColor rgb="FFFF7C80"/>
        <bgColor indexed="64"/>
      </patternFill>
    </fill>
    <fill>
      <patternFill patternType="solid">
        <fgColor theme="0" tint="-0.14999847407452621"/>
        <bgColor indexed="64"/>
      </patternFill>
    </fill>
  </fills>
  <borders count="45">
    <border>
      <left/>
      <right/>
      <top/>
      <bottom/>
      <diagonal/>
    </border>
    <border>
      <left/>
      <right/>
      <top/>
      <bottom style="thin">
        <color indexed="64"/>
      </bottom>
      <diagonal/>
    </border>
    <border>
      <left/>
      <right style="medium">
        <color indexed="64"/>
      </right>
      <top style="medium">
        <color indexed="64"/>
      </top>
      <bottom/>
      <diagonal/>
    </border>
    <border>
      <left/>
      <right style="medium">
        <color indexed="64"/>
      </right>
      <top/>
      <bottom/>
      <diagonal/>
    </border>
    <border>
      <left style="thin">
        <color indexed="64"/>
      </left>
      <right style="thin">
        <color indexed="64"/>
      </right>
      <top style="thin">
        <color indexed="64"/>
      </top>
      <bottom style="medium">
        <color indexed="64"/>
      </bottom>
      <diagonal/>
    </border>
    <border>
      <left/>
      <right/>
      <top style="medium">
        <color indexed="64"/>
      </top>
      <bottom/>
      <diagonal/>
    </border>
    <border>
      <left style="medium">
        <color indexed="64"/>
      </left>
      <right/>
      <top style="medium">
        <color indexed="64"/>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medium">
        <color indexed="64"/>
      </left>
      <right/>
      <top/>
      <bottom style="thin">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medium">
        <color indexed="64"/>
      </right>
      <top/>
      <bottom style="medium">
        <color indexed="64"/>
      </bottom>
      <diagonal/>
    </border>
    <border>
      <left style="thin">
        <color indexed="64"/>
      </left>
      <right/>
      <top style="thin">
        <color indexed="64"/>
      </top>
      <bottom style="thin">
        <color indexed="64"/>
      </bottom>
      <diagonal/>
    </border>
    <border>
      <left style="thin">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thin">
        <color indexed="64"/>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style="medium">
        <color indexed="64"/>
      </left>
      <right/>
      <top/>
      <bottom style="medium">
        <color indexed="64"/>
      </bottom>
      <diagonal/>
    </border>
    <border>
      <left/>
      <right style="thin">
        <color auto="1"/>
      </right>
      <top style="thin">
        <color indexed="64"/>
      </top>
      <bottom style="thin">
        <color auto="1"/>
      </bottom>
      <diagonal/>
    </border>
    <border>
      <left/>
      <right style="thin">
        <color auto="1"/>
      </right>
      <top style="medium">
        <color indexed="64"/>
      </top>
      <bottom style="thin">
        <color auto="1"/>
      </bottom>
      <diagonal/>
    </border>
    <border>
      <left/>
      <right style="thin">
        <color auto="1"/>
      </right>
      <top style="thin">
        <color indexed="64"/>
      </top>
      <bottom style="medium">
        <color indexed="64"/>
      </bottom>
      <diagonal/>
    </border>
    <border>
      <left/>
      <right/>
      <top style="thin">
        <color indexed="64"/>
      </top>
      <bottom style="thin">
        <color indexed="64"/>
      </bottom>
      <diagonal/>
    </border>
    <border>
      <left/>
      <right/>
      <top style="medium">
        <color indexed="64"/>
      </top>
      <bottom style="thin">
        <color indexed="64"/>
      </bottom>
      <diagonal/>
    </border>
    <border>
      <left/>
      <right/>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diagonal/>
    </border>
  </borders>
  <cellStyleXfs count="3">
    <xf numFmtId="0" fontId="0" fillId="0" borderId="0"/>
    <xf numFmtId="43" fontId="11" fillId="0" borderId="0" applyFont="0" applyFill="0" applyBorder="0" applyAlignment="0" applyProtection="0"/>
    <xf numFmtId="43" fontId="11" fillId="0" borderId="0" applyFont="0" applyFill="0" applyBorder="0" applyAlignment="0" applyProtection="0"/>
  </cellStyleXfs>
  <cellXfs count="192">
    <xf numFmtId="0" fontId="0" fillId="0" borderId="0" xfId="0"/>
    <xf numFmtId="0" fontId="8" fillId="0" borderId="0" xfId="0" applyFont="1" applyAlignment="1">
      <alignment horizontal="center" vertical="center"/>
    </xf>
    <xf numFmtId="0" fontId="10" fillId="0" borderId="0" xfId="0" applyFont="1"/>
    <xf numFmtId="0" fontId="14" fillId="0" borderId="0" xfId="0" applyFont="1"/>
    <xf numFmtId="0" fontId="6" fillId="0" borderId="0" xfId="0" applyFont="1"/>
    <xf numFmtId="0" fontId="17" fillId="5" borderId="8" xfId="0" applyFont="1" applyFill="1" applyBorder="1" applyAlignment="1">
      <alignment horizontal="center" vertical="center" wrapText="1"/>
    </xf>
    <xf numFmtId="0" fontId="3" fillId="0" borderId="8" xfId="0" applyFont="1" applyBorder="1" applyAlignment="1">
      <alignment horizontal="center" vertical="center" wrapText="1"/>
    </xf>
    <xf numFmtId="0" fontId="3" fillId="0" borderId="8" xfId="0" applyFont="1" applyBorder="1" applyAlignment="1">
      <alignment horizontal="center" vertical="center"/>
    </xf>
    <xf numFmtId="0" fontId="19" fillId="0" borderId="0" xfId="0" applyFont="1"/>
    <xf numFmtId="0" fontId="0" fillId="2" borderId="0" xfId="0" applyFill="1"/>
    <xf numFmtId="0" fontId="5" fillId="3" borderId="7" xfId="0" applyFont="1" applyFill="1" applyBorder="1" applyAlignment="1">
      <alignment horizontal="center" vertical="center" wrapText="1"/>
    </xf>
    <xf numFmtId="0" fontId="23" fillId="5" borderId="8" xfId="0" applyFont="1" applyFill="1" applyBorder="1" applyAlignment="1">
      <alignment horizontal="center" vertical="center" wrapText="1"/>
    </xf>
    <xf numFmtId="0" fontId="16" fillId="0" borderId="0" xfId="0" applyFont="1" applyAlignment="1">
      <alignment horizontal="left" vertical="center" wrapText="1"/>
    </xf>
    <xf numFmtId="0" fontId="16" fillId="0" borderId="0" xfId="0" applyFont="1" applyAlignment="1">
      <alignment vertical="center" wrapText="1"/>
    </xf>
    <xf numFmtId="0" fontId="25" fillId="0" borderId="0" xfId="0" applyFont="1"/>
    <xf numFmtId="0" fontId="19" fillId="0" borderId="0" xfId="0" applyFont="1" applyAlignment="1">
      <alignment vertical="center" wrapText="1"/>
    </xf>
    <xf numFmtId="0" fontId="6" fillId="0" borderId="0" xfId="0" applyFont="1" applyAlignment="1">
      <alignment horizontal="left" vertical="center"/>
    </xf>
    <xf numFmtId="0" fontId="26" fillId="0" borderId="0" xfId="0" applyFont="1"/>
    <xf numFmtId="0" fontId="26" fillId="0" borderId="0" xfId="0" applyFont="1" applyAlignment="1">
      <alignment horizontal="center"/>
    </xf>
    <xf numFmtId="0" fontId="26" fillId="0" borderId="0" xfId="0" applyFont="1" applyAlignment="1">
      <alignment vertical="center"/>
    </xf>
    <xf numFmtId="0" fontId="6" fillId="0" borderId="0" xfId="0" applyFont="1" applyAlignment="1">
      <alignment horizontal="center"/>
    </xf>
    <xf numFmtId="0" fontId="27" fillId="0" borderId="0" xfId="0" applyFont="1" applyAlignment="1">
      <alignment vertical="center" wrapText="1"/>
    </xf>
    <xf numFmtId="0" fontId="19" fillId="0" borderId="0" xfId="0" applyFont="1" applyAlignment="1">
      <alignment horizontal="left" vertical="top"/>
    </xf>
    <xf numFmtId="4" fontId="26" fillId="0" borderId="0" xfId="0" applyNumberFormat="1" applyFont="1" applyAlignment="1">
      <alignment horizontal="right"/>
    </xf>
    <xf numFmtId="0" fontId="26" fillId="0" borderId="0" xfId="0" applyFont="1" applyAlignment="1">
      <alignment horizontal="left" vertical="center"/>
    </xf>
    <xf numFmtId="0" fontId="1" fillId="0" borderId="0" xfId="0" applyFont="1"/>
    <xf numFmtId="0" fontId="1" fillId="0" borderId="0" xfId="0" applyFont="1" applyAlignment="1">
      <alignment horizontal="center" vertical="center"/>
    </xf>
    <xf numFmtId="0" fontId="1" fillId="0" borderId="0" xfId="0" applyFont="1" applyAlignment="1">
      <alignment wrapText="1"/>
    </xf>
    <xf numFmtId="0" fontId="2" fillId="0" borderId="0" xfId="0" applyFont="1" applyAlignment="1">
      <alignment wrapText="1"/>
    </xf>
    <xf numFmtId="0" fontId="2" fillId="0" borderId="0" xfId="0" applyFont="1" applyAlignment="1">
      <alignment vertical="top" wrapText="1"/>
    </xf>
    <xf numFmtId="4" fontId="1" fillId="0" borderId="0" xfId="0" applyNumberFormat="1" applyFont="1"/>
    <xf numFmtId="0" fontId="28" fillId="0" borderId="0" xfId="0" applyFont="1"/>
    <xf numFmtId="0" fontId="29" fillId="0" borderId="0" xfId="0" applyFont="1"/>
    <xf numFmtId="0" fontId="28" fillId="0" borderId="0" xfId="0" applyFont="1" applyAlignment="1">
      <alignment vertical="center"/>
    </xf>
    <xf numFmtId="0" fontId="10" fillId="0" borderId="0" xfId="0" applyFont="1" applyAlignment="1">
      <alignment horizontal="center"/>
    </xf>
    <xf numFmtId="0" fontId="30" fillId="0" borderId="0" xfId="0" applyFont="1" applyAlignment="1">
      <alignment vertical="center" wrapText="1"/>
    </xf>
    <xf numFmtId="0" fontId="28" fillId="0" borderId="0" xfId="0" applyFont="1" applyAlignment="1">
      <alignment horizontal="left" vertical="top"/>
    </xf>
    <xf numFmtId="4" fontId="10" fillId="0" borderId="0" xfId="0" applyNumberFormat="1" applyFont="1" applyAlignment="1">
      <alignment horizontal="right"/>
    </xf>
    <xf numFmtId="0" fontId="33" fillId="3" borderId="12" xfId="0" applyFont="1" applyFill="1" applyBorder="1" applyAlignment="1">
      <alignment horizontal="center" vertical="center" wrapText="1"/>
    </xf>
    <xf numFmtId="0" fontId="20" fillId="0" borderId="29" xfId="0" applyFont="1" applyBorder="1" applyAlignment="1">
      <alignment horizontal="center" vertical="center" wrapText="1"/>
    </xf>
    <xf numFmtId="0" fontId="16" fillId="0" borderId="32" xfId="0" applyFont="1" applyBorder="1" applyAlignment="1">
      <alignment horizontal="left" vertical="center" wrapText="1"/>
    </xf>
    <xf numFmtId="0" fontId="21" fillId="0" borderId="1" xfId="0" applyFont="1" applyBorder="1" applyAlignment="1">
      <alignment horizontal="center" vertical="top" wrapText="1"/>
    </xf>
    <xf numFmtId="0" fontId="9" fillId="4" borderId="32" xfId="0" applyFont="1" applyFill="1" applyBorder="1" applyAlignment="1">
      <alignment horizontal="center" vertical="center" wrapText="1"/>
    </xf>
    <xf numFmtId="0" fontId="18" fillId="0" borderId="29" xfId="0" applyFont="1" applyBorder="1" applyAlignment="1">
      <alignment horizontal="left" vertical="center" wrapText="1"/>
    </xf>
    <xf numFmtId="0" fontId="9" fillId="0" borderId="29" xfId="0" applyFont="1" applyBorder="1" applyAlignment="1">
      <alignment horizontal="center" vertical="top" wrapText="1"/>
    </xf>
    <xf numFmtId="0" fontId="6" fillId="0" borderId="5" xfId="0" applyFont="1" applyBorder="1" applyAlignment="1">
      <alignment horizontal="center" vertical="center" wrapText="1"/>
    </xf>
    <xf numFmtId="0" fontId="6" fillId="0" borderId="0" xfId="0" applyFont="1" applyAlignment="1">
      <alignment horizontal="center" vertical="center" wrapText="1"/>
    </xf>
    <xf numFmtId="0" fontId="6" fillId="0" borderId="1" xfId="0" applyFont="1" applyBorder="1" applyAlignment="1">
      <alignment horizontal="center" vertical="center" wrapText="1"/>
    </xf>
    <xf numFmtId="0" fontId="6" fillId="0" borderId="17" xfId="0" applyFont="1" applyBorder="1" applyAlignment="1">
      <alignment horizontal="center" vertical="center" wrapText="1"/>
    </xf>
    <xf numFmtId="0" fontId="34" fillId="0" borderId="29" xfId="0" applyFont="1" applyBorder="1" applyAlignment="1">
      <alignment horizontal="center" vertical="center" wrapText="1"/>
    </xf>
    <xf numFmtId="1" fontId="39" fillId="4" borderId="6" xfId="0" applyNumberFormat="1" applyFont="1" applyFill="1" applyBorder="1" applyAlignment="1">
      <alignment horizontal="center" vertical="center" wrapText="1"/>
    </xf>
    <xf numFmtId="164" fontId="44" fillId="0" borderId="29" xfId="0" applyNumberFormat="1" applyFont="1" applyBorder="1" applyAlignment="1">
      <alignment horizontal="center" vertical="center" wrapText="1"/>
    </xf>
    <xf numFmtId="164" fontId="44" fillId="0" borderId="2" xfId="0" applyNumberFormat="1" applyFont="1" applyBorder="1" applyAlignment="1">
      <alignment horizontal="center" vertical="center" wrapText="1"/>
    </xf>
    <xf numFmtId="0" fontId="47" fillId="0" borderId="0" xfId="0" applyFont="1"/>
    <xf numFmtId="0" fontId="9" fillId="0" borderId="13" xfId="0" applyFont="1" applyBorder="1" applyAlignment="1">
      <alignment horizontal="center" vertical="center" wrapText="1"/>
    </xf>
    <xf numFmtId="0" fontId="9" fillId="0" borderId="15" xfId="0" applyFont="1" applyBorder="1" applyAlignment="1">
      <alignment horizontal="center" vertical="center" wrapText="1"/>
    </xf>
    <xf numFmtId="0" fontId="9" fillId="5" borderId="23" xfId="0" applyFont="1" applyFill="1" applyBorder="1" applyAlignment="1">
      <alignment horizontal="center" vertical="center" wrapText="1"/>
    </xf>
    <xf numFmtId="0" fontId="9" fillId="5" borderId="25" xfId="0" applyFont="1" applyFill="1" applyBorder="1" applyAlignment="1">
      <alignment horizontal="center" vertical="center" wrapText="1"/>
    </xf>
    <xf numFmtId="0" fontId="9" fillId="5" borderId="24" xfId="0" applyFont="1" applyFill="1" applyBorder="1" applyAlignment="1">
      <alignment horizontal="center" vertical="center" wrapText="1"/>
    </xf>
    <xf numFmtId="0" fontId="9" fillId="0" borderId="14" xfId="0" applyFont="1" applyBorder="1" applyAlignment="1">
      <alignment horizontal="center" vertical="center" wrapText="1"/>
    </xf>
    <xf numFmtId="0" fontId="31" fillId="4" borderId="13" xfId="0" applyFont="1" applyFill="1" applyBorder="1" applyAlignment="1">
      <alignment horizontal="center" vertical="center" wrapText="1"/>
    </xf>
    <xf numFmtId="0" fontId="31" fillId="4" borderId="15" xfId="0" applyFont="1" applyFill="1" applyBorder="1" applyAlignment="1">
      <alignment horizontal="center" vertical="center" wrapText="1"/>
    </xf>
    <xf numFmtId="0" fontId="31" fillId="4" borderId="14" xfId="0" applyFont="1" applyFill="1" applyBorder="1" applyAlignment="1">
      <alignment horizontal="center" vertical="center" wrapText="1"/>
    </xf>
    <xf numFmtId="0" fontId="9" fillId="5" borderId="42" xfId="0" applyFont="1" applyFill="1" applyBorder="1" applyAlignment="1">
      <alignment horizontal="center" vertical="center" wrapText="1"/>
    </xf>
    <xf numFmtId="0" fontId="9" fillId="5" borderId="16" xfId="0" applyFont="1" applyFill="1" applyBorder="1" applyAlignment="1">
      <alignment horizontal="center" vertical="center" wrapText="1"/>
    </xf>
    <xf numFmtId="0" fontId="31" fillId="4" borderId="43" xfId="0" applyFont="1" applyFill="1" applyBorder="1" applyAlignment="1">
      <alignment horizontal="center" vertical="center" wrapText="1"/>
    </xf>
    <xf numFmtId="0" fontId="9" fillId="5" borderId="44" xfId="0" applyFont="1" applyFill="1" applyBorder="1" applyAlignment="1">
      <alignment horizontal="center" vertical="center" wrapText="1"/>
    </xf>
    <xf numFmtId="0" fontId="9" fillId="7" borderId="41" xfId="0" applyFont="1" applyFill="1" applyBorder="1" applyAlignment="1">
      <alignment horizontal="center" vertical="center" wrapText="1"/>
    </xf>
    <xf numFmtId="0" fontId="31" fillId="7" borderId="13" xfId="0" applyFont="1" applyFill="1" applyBorder="1" applyAlignment="1">
      <alignment horizontal="center" vertical="center" wrapText="1"/>
    </xf>
    <xf numFmtId="0" fontId="33" fillId="3" borderId="9" xfId="0" applyFont="1" applyFill="1" applyBorder="1" applyAlignment="1">
      <alignment horizontal="center" vertical="center" wrapText="1"/>
    </xf>
    <xf numFmtId="0" fontId="31" fillId="0" borderId="15" xfId="0" applyFont="1" applyBorder="1" applyAlignment="1">
      <alignment horizontal="center" vertical="center" wrapText="1"/>
    </xf>
    <xf numFmtId="0" fontId="9" fillId="7" borderId="23" xfId="0" applyFont="1" applyFill="1" applyBorder="1" applyAlignment="1">
      <alignment horizontal="center" vertical="center" wrapText="1"/>
    </xf>
    <xf numFmtId="0" fontId="32" fillId="0" borderId="0" xfId="0" applyFont="1" applyAlignment="1">
      <alignment horizontal="left" vertical="center"/>
    </xf>
    <xf numFmtId="0" fontId="55" fillId="0" borderId="0" xfId="0" applyFont="1" applyAlignment="1">
      <alignment horizontal="left" vertical="center"/>
    </xf>
    <xf numFmtId="0" fontId="56" fillId="0" borderId="0" xfId="0" applyFont="1"/>
    <xf numFmtId="0" fontId="55" fillId="0" borderId="0" xfId="0" applyFont="1"/>
    <xf numFmtId="0" fontId="43" fillId="0" borderId="5" xfId="0" applyFont="1" applyBorder="1" applyAlignment="1">
      <alignment horizontal="left" vertical="top" wrapText="1"/>
    </xf>
    <xf numFmtId="0" fontId="43" fillId="0" borderId="0" xfId="0" applyFont="1" applyAlignment="1">
      <alignment horizontal="left" vertical="top" wrapText="1"/>
    </xf>
    <xf numFmtId="0" fontId="34" fillId="0" borderId="29" xfId="0" applyFont="1" applyBorder="1" applyAlignment="1">
      <alignment horizontal="center" vertical="center" wrapText="1"/>
    </xf>
    <xf numFmtId="0" fontId="34" fillId="0" borderId="30" xfId="0" applyFont="1" applyBorder="1" applyAlignment="1">
      <alignment horizontal="center" vertical="center" wrapText="1"/>
    </xf>
    <xf numFmtId="1" fontId="33" fillId="4" borderId="29" xfId="0" applyNumberFormat="1" applyFont="1" applyFill="1" applyBorder="1" applyAlignment="1">
      <alignment horizontal="center" vertical="center" wrapText="1"/>
    </xf>
    <xf numFmtId="1" fontId="33" fillId="4" borderId="30" xfId="0" applyNumberFormat="1" applyFont="1" applyFill="1" applyBorder="1" applyAlignment="1">
      <alignment horizontal="center" vertical="center" wrapText="1"/>
    </xf>
    <xf numFmtId="1" fontId="33" fillId="4" borderId="26" xfId="0" applyNumberFormat="1" applyFont="1" applyFill="1" applyBorder="1" applyAlignment="1">
      <alignment horizontal="center" vertical="center" wrapText="1"/>
    </xf>
    <xf numFmtId="0" fontId="39" fillId="3" borderId="33" xfId="0" applyFont="1" applyFill="1" applyBorder="1" applyAlignment="1">
      <alignment horizontal="center" vertical="center" wrapText="1"/>
    </xf>
    <xf numFmtId="0" fontId="39" fillId="3" borderId="11" xfId="0" applyFont="1" applyFill="1" applyBorder="1" applyAlignment="1">
      <alignment horizontal="center" vertical="center" wrapText="1"/>
    </xf>
    <xf numFmtId="0" fontId="39" fillId="3" borderId="0" xfId="0" applyFont="1" applyFill="1" applyAlignment="1">
      <alignment horizontal="center" vertical="center" wrapText="1"/>
    </xf>
    <xf numFmtId="0" fontId="39" fillId="3" borderId="12" xfId="0" applyFont="1" applyFill="1" applyBorder="1" applyAlignment="1">
      <alignment horizontal="center" vertical="center" wrapText="1"/>
    </xf>
    <xf numFmtId="0" fontId="18" fillId="0" borderId="2" xfId="0" applyFont="1" applyBorder="1" applyAlignment="1">
      <alignment horizontal="left" vertical="center" wrapText="1"/>
    </xf>
    <xf numFmtId="0" fontId="18" fillId="0" borderId="3" xfId="0" applyFont="1" applyBorder="1" applyAlignment="1">
      <alignment horizontal="left" vertical="center" wrapText="1"/>
    </xf>
    <xf numFmtId="0" fontId="9" fillId="0" borderId="6" xfId="0" applyFont="1" applyBorder="1" applyAlignment="1">
      <alignment horizontal="center" vertical="top" wrapText="1"/>
    </xf>
    <xf numFmtId="0" fontId="9" fillId="0" borderId="7" xfId="0" applyFont="1" applyBorder="1" applyAlignment="1">
      <alignment horizontal="center" vertical="top" wrapText="1"/>
    </xf>
    <xf numFmtId="0" fontId="20" fillId="0" borderId="29" xfId="0" applyFont="1" applyBorder="1" applyAlignment="1">
      <alignment horizontal="center" vertical="center" wrapText="1"/>
    </xf>
    <xf numFmtId="0" fontId="20" fillId="0" borderId="30" xfId="0" applyFont="1" applyBorder="1" applyAlignment="1">
      <alignment horizontal="center" vertical="center" wrapText="1"/>
    </xf>
    <xf numFmtId="1" fontId="39" fillId="4" borderId="29" xfId="0" applyNumberFormat="1" applyFont="1" applyFill="1" applyBorder="1" applyAlignment="1">
      <alignment horizontal="center" vertical="center" wrapText="1"/>
    </xf>
    <xf numFmtId="1" fontId="39" fillId="4" borderId="30" xfId="0" applyNumberFormat="1" applyFont="1" applyFill="1" applyBorder="1" applyAlignment="1">
      <alignment horizontal="center" vertical="center" wrapText="1"/>
    </xf>
    <xf numFmtId="164" fontId="44" fillId="0" borderId="29" xfId="0" applyNumberFormat="1" applyFont="1" applyBorder="1" applyAlignment="1">
      <alignment horizontal="center" vertical="center" wrapText="1"/>
    </xf>
    <xf numFmtId="164" fontId="44" fillId="0" borderId="30" xfId="0" applyNumberFormat="1" applyFont="1" applyBorder="1" applyAlignment="1">
      <alignment horizontal="center" vertical="center" wrapText="1"/>
    </xf>
    <xf numFmtId="1" fontId="37" fillId="4" borderId="29" xfId="0" applyNumberFormat="1" applyFont="1" applyFill="1" applyBorder="1" applyAlignment="1">
      <alignment horizontal="center" vertical="center" wrapText="1"/>
    </xf>
    <xf numFmtId="1" fontId="37" fillId="4" borderId="30" xfId="0" applyNumberFormat="1" applyFont="1" applyFill="1" applyBorder="1" applyAlignment="1">
      <alignment horizontal="center" vertical="center" wrapText="1"/>
    </xf>
    <xf numFmtId="164" fontId="37" fillId="4" borderId="29" xfId="0" applyNumberFormat="1" applyFont="1" applyFill="1" applyBorder="1" applyAlignment="1">
      <alignment horizontal="center" vertical="center" wrapText="1"/>
    </xf>
    <xf numFmtId="164" fontId="37" fillId="4" borderId="30" xfId="0" applyNumberFormat="1" applyFont="1" applyFill="1" applyBorder="1" applyAlignment="1">
      <alignment horizontal="center" vertical="center" wrapText="1"/>
    </xf>
    <xf numFmtId="0" fontId="39" fillId="3" borderId="5" xfId="0" applyFont="1" applyFill="1" applyBorder="1" applyAlignment="1">
      <alignment horizontal="center" vertical="center" wrapText="1"/>
    </xf>
    <xf numFmtId="0" fontId="9" fillId="0" borderId="29" xfId="0" applyFont="1" applyBorder="1" applyAlignment="1">
      <alignment horizontal="center" vertical="top" wrapText="1"/>
    </xf>
    <xf numFmtId="0" fontId="9" fillId="0" borderId="30" xfId="0" applyFont="1" applyBorder="1" applyAlignment="1">
      <alignment horizontal="center" vertical="top" wrapText="1"/>
    </xf>
    <xf numFmtId="1" fontId="39" fillId="4" borderId="6" xfId="0" applyNumberFormat="1" applyFont="1" applyFill="1" applyBorder="1" applyAlignment="1">
      <alignment horizontal="center" vertical="center" wrapText="1"/>
    </xf>
    <xf numFmtId="1" fontId="39" fillId="4" borderId="7" xfId="0" applyNumberFormat="1" applyFont="1" applyFill="1" applyBorder="1" applyAlignment="1">
      <alignment horizontal="center" vertical="center" wrapText="1"/>
    </xf>
    <xf numFmtId="164" fontId="44" fillId="0" borderId="2" xfId="0" applyNumberFormat="1" applyFont="1" applyBorder="1" applyAlignment="1">
      <alignment horizontal="center" vertical="center" wrapText="1"/>
    </xf>
    <xf numFmtId="164" fontId="44" fillId="0" borderId="3" xfId="0" applyNumberFormat="1" applyFont="1" applyBorder="1" applyAlignment="1">
      <alignment horizontal="center" vertical="center" wrapText="1"/>
    </xf>
    <xf numFmtId="0" fontId="26" fillId="0" borderId="0" xfId="0" applyFont="1" applyAlignment="1">
      <alignment horizontal="left" vertical="center"/>
    </xf>
    <xf numFmtId="0" fontId="6" fillId="0" borderId="0" xfId="0" applyFont="1" applyAlignment="1">
      <alignment horizontal="left" vertical="center"/>
    </xf>
    <xf numFmtId="0" fontId="15" fillId="0" borderId="0" xfId="0" applyFont="1" applyAlignment="1">
      <alignment horizontal="left" vertical="center"/>
    </xf>
    <xf numFmtId="0" fontId="53" fillId="0" borderId="0" xfId="0" applyFont="1" applyAlignment="1">
      <alignment horizontal="left" vertical="center" wrapText="1"/>
    </xf>
    <xf numFmtId="0" fontId="32" fillId="2" borderId="0" xfId="0" applyFont="1" applyFill="1" applyAlignment="1">
      <alignment horizontal="right" vertical="top" wrapText="1"/>
    </xf>
    <xf numFmtId="0" fontId="32" fillId="2" borderId="0" xfId="0" applyFont="1" applyFill="1" applyAlignment="1">
      <alignment horizontal="right" vertical="top"/>
    </xf>
    <xf numFmtId="0" fontId="31" fillId="3" borderId="29" xfId="0" applyFont="1" applyFill="1" applyBorder="1" applyAlignment="1">
      <alignment horizontal="center" vertical="center" wrapText="1"/>
    </xf>
    <xf numFmtId="0" fontId="31" fillId="3" borderId="30" xfId="0" applyFont="1" applyFill="1" applyBorder="1" applyAlignment="1">
      <alignment horizontal="center" vertical="center" wrapText="1"/>
    </xf>
    <xf numFmtId="0" fontId="31" fillId="3" borderId="26" xfId="0" applyFont="1" applyFill="1" applyBorder="1" applyAlignment="1">
      <alignment horizontal="center" vertical="center" wrapText="1"/>
    </xf>
    <xf numFmtId="0" fontId="31" fillId="3" borderId="23" xfId="0" applyFont="1" applyFill="1" applyBorder="1" applyAlignment="1">
      <alignment horizontal="center" vertical="center" wrapText="1"/>
    </xf>
    <xf numFmtId="0" fontId="31" fillId="3" borderId="39" xfId="0" applyFont="1" applyFill="1" applyBorder="1" applyAlignment="1">
      <alignment horizontal="center" vertical="center" wrapText="1"/>
    </xf>
    <xf numFmtId="0" fontId="31" fillId="3" borderId="13" xfId="0" applyFont="1" applyFill="1" applyBorder="1" applyAlignment="1">
      <alignment horizontal="center" vertical="center" wrapText="1"/>
    </xf>
    <xf numFmtId="0" fontId="31" fillId="3" borderId="25" xfId="0" applyFont="1" applyFill="1" applyBorder="1" applyAlignment="1">
      <alignment horizontal="center" vertical="center" wrapText="1"/>
    </xf>
    <xf numFmtId="0" fontId="31" fillId="3" borderId="38" xfId="0" applyFont="1" applyFill="1" applyBorder="1" applyAlignment="1">
      <alignment horizontal="center" vertical="center" wrapText="1"/>
    </xf>
    <xf numFmtId="0" fontId="31" fillId="3" borderId="15" xfId="0" applyFont="1" applyFill="1" applyBorder="1" applyAlignment="1">
      <alignment horizontal="center" vertical="center" wrapText="1"/>
    </xf>
    <xf numFmtId="0" fontId="31" fillId="3" borderId="24" xfId="0" applyFont="1" applyFill="1" applyBorder="1" applyAlignment="1">
      <alignment horizontal="center" vertical="center" wrapText="1"/>
    </xf>
    <xf numFmtId="0" fontId="31" fillId="3" borderId="17" xfId="0" applyFont="1" applyFill="1" applyBorder="1" applyAlignment="1">
      <alignment horizontal="center" vertical="center" wrapText="1"/>
    </xf>
    <xf numFmtId="0" fontId="31" fillId="3" borderId="14" xfId="0" applyFont="1" applyFill="1" applyBorder="1" applyAlignment="1">
      <alignment horizontal="center" vertical="center" wrapText="1"/>
    </xf>
    <xf numFmtId="0" fontId="6" fillId="0" borderId="6" xfId="0" applyFont="1" applyBorder="1" applyAlignment="1">
      <alignment horizontal="center" vertical="center" wrapText="1"/>
    </xf>
    <xf numFmtId="0" fontId="6" fillId="0" borderId="5" xfId="0" applyFont="1" applyBorder="1" applyAlignment="1">
      <alignment horizontal="center" vertical="center" wrapText="1"/>
    </xf>
    <xf numFmtId="0" fontId="6" fillId="0" borderId="7" xfId="0" applyFont="1" applyBorder="1" applyAlignment="1">
      <alignment horizontal="center" vertical="center" wrapText="1"/>
    </xf>
    <xf numFmtId="0" fontId="6" fillId="0" borderId="0" xfId="0" applyFont="1" applyAlignment="1">
      <alignment horizontal="center" vertical="center" wrapText="1"/>
    </xf>
    <xf numFmtId="0" fontId="6" fillId="0" borderId="21" xfId="0" applyFont="1" applyBorder="1" applyAlignment="1">
      <alignment horizontal="center" vertical="center" wrapText="1"/>
    </xf>
    <xf numFmtId="0" fontId="6" fillId="0" borderId="1" xfId="0" applyFont="1" applyBorder="1" applyAlignment="1">
      <alignment horizontal="center" vertical="center" wrapText="1"/>
    </xf>
    <xf numFmtId="0" fontId="18" fillId="0" borderId="10" xfId="0" applyFont="1" applyBorder="1" applyAlignment="1">
      <alignment horizontal="left" vertical="center" wrapText="1"/>
    </xf>
    <xf numFmtId="0" fontId="18" fillId="0" borderId="31" xfId="0" applyFont="1" applyBorder="1" applyAlignment="1">
      <alignment horizontal="left" vertical="center" wrapText="1"/>
    </xf>
    <xf numFmtId="0" fontId="18" fillId="0" borderId="13" xfId="0" applyFont="1" applyBorder="1" applyAlignment="1">
      <alignment horizontal="left" vertical="center" wrapText="1"/>
    </xf>
    <xf numFmtId="0" fontId="18" fillId="0" borderId="8" xfId="0" applyFont="1" applyBorder="1" applyAlignment="1">
      <alignment horizontal="left" vertical="center" wrapText="1"/>
    </xf>
    <xf numFmtId="0" fontId="18" fillId="0" borderId="27" xfId="0" applyFont="1" applyBorder="1" applyAlignment="1">
      <alignment horizontal="left" vertical="center" wrapText="1"/>
    </xf>
    <xf numFmtId="0" fontId="18" fillId="0" borderId="15" xfId="0" applyFont="1" applyBorder="1" applyAlignment="1">
      <alignment horizontal="left" vertical="center" wrapText="1"/>
    </xf>
    <xf numFmtId="0" fontId="6" fillId="0" borderId="16" xfId="0" applyFont="1" applyBorder="1" applyAlignment="1">
      <alignment horizontal="center" vertical="center" wrapText="1"/>
    </xf>
    <xf numFmtId="0" fontId="6" fillId="0" borderId="17" xfId="0" applyFont="1" applyBorder="1" applyAlignment="1">
      <alignment horizontal="center" vertical="center" wrapText="1"/>
    </xf>
    <xf numFmtId="0" fontId="18" fillId="0" borderId="4" xfId="0" applyFont="1" applyBorder="1" applyAlignment="1">
      <alignment horizontal="left" vertical="center" wrapText="1"/>
    </xf>
    <xf numFmtId="0" fontId="18" fillId="0" borderId="18" xfId="0" applyFont="1" applyBorder="1" applyAlignment="1">
      <alignment horizontal="left" vertical="center" wrapText="1"/>
    </xf>
    <xf numFmtId="0" fontId="18" fillId="0" borderId="14" xfId="0" applyFont="1" applyBorder="1" applyAlignment="1">
      <alignment horizontal="left" vertical="center" wrapText="1"/>
    </xf>
    <xf numFmtId="0" fontId="16" fillId="0" borderId="17" xfId="0" applyFont="1" applyBorder="1" applyAlignment="1">
      <alignment horizontal="left" vertical="center" wrapText="1"/>
    </xf>
    <xf numFmtId="4" fontId="31" fillId="3" borderId="36" xfId="0" applyNumberFormat="1" applyFont="1" applyFill="1" applyBorder="1" applyAlignment="1">
      <alignment horizontal="center" vertical="center" wrapText="1"/>
    </xf>
    <xf numFmtId="4" fontId="31" fillId="3" borderId="35" xfId="0" applyNumberFormat="1" applyFont="1" applyFill="1" applyBorder="1" applyAlignment="1">
      <alignment horizontal="center" vertical="center" wrapText="1"/>
    </xf>
    <xf numFmtId="4" fontId="31" fillId="3" borderId="37" xfId="0" applyNumberFormat="1" applyFont="1" applyFill="1" applyBorder="1" applyAlignment="1">
      <alignment horizontal="center" vertical="center" wrapText="1"/>
    </xf>
    <xf numFmtId="0" fontId="31" fillId="3" borderId="19" xfId="0" applyFont="1" applyFill="1" applyBorder="1" applyAlignment="1">
      <alignment horizontal="center" vertical="center" wrapText="1"/>
    </xf>
    <xf numFmtId="0" fontId="31" fillId="3" borderId="20" xfId="0" applyFont="1" applyFill="1" applyBorder="1" applyAlignment="1">
      <alignment horizontal="center" vertical="center" wrapText="1"/>
    </xf>
    <xf numFmtId="0" fontId="31" fillId="3" borderId="28" xfId="0" applyFont="1" applyFill="1" applyBorder="1" applyAlignment="1">
      <alignment horizontal="center" vertical="center" wrapText="1"/>
    </xf>
    <xf numFmtId="0" fontId="33" fillId="6" borderId="6" xfId="0" applyFont="1" applyFill="1" applyBorder="1" applyAlignment="1">
      <alignment horizontal="center" vertical="center" wrapText="1"/>
    </xf>
    <xf numFmtId="0" fontId="33" fillId="6" borderId="7" xfId="0" applyFont="1" applyFill="1" applyBorder="1" applyAlignment="1">
      <alignment horizontal="center" vertical="center" wrapText="1"/>
    </xf>
    <xf numFmtId="0" fontId="33" fillId="6" borderId="34" xfId="0" applyFont="1" applyFill="1" applyBorder="1" applyAlignment="1">
      <alignment horizontal="center" vertical="center" wrapText="1"/>
    </xf>
    <xf numFmtId="0" fontId="24" fillId="0" borderId="0" xfId="0" applyFont="1" applyAlignment="1">
      <alignment horizontal="center"/>
    </xf>
    <xf numFmtId="0" fontId="52" fillId="3" borderId="0" xfId="0" applyFont="1" applyFill="1" applyAlignment="1">
      <alignment horizontal="left" vertical="center" wrapText="1"/>
    </xf>
    <xf numFmtId="0" fontId="36" fillId="3" borderId="0" xfId="0" applyFont="1" applyFill="1" applyAlignment="1">
      <alignment horizontal="left" vertical="center"/>
    </xf>
    <xf numFmtId="0" fontId="34" fillId="0" borderId="2" xfId="0" applyFont="1" applyBorder="1" applyAlignment="1">
      <alignment horizontal="left" vertical="center" wrapText="1"/>
    </xf>
    <xf numFmtId="0" fontId="34" fillId="0" borderId="3" xfId="0" applyFont="1" applyBorder="1" applyAlignment="1">
      <alignment horizontal="left" vertical="center" wrapText="1"/>
    </xf>
    <xf numFmtId="0" fontId="34" fillId="0" borderId="22" xfId="0" applyFont="1" applyBorder="1" applyAlignment="1">
      <alignment horizontal="left" vertical="center" wrapText="1"/>
    </xf>
    <xf numFmtId="0" fontId="31" fillId="4" borderId="6" xfId="0" applyFont="1" applyFill="1" applyBorder="1" applyAlignment="1">
      <alignment horizontal="center" vertical="top" wrapText="1"/>
    </xf>
    <xf numFmtId="0" fontId="31" fillId="4" borderId="7" xfId="0" applyFont="1" applyFill="1" applyBorder="1" applyAlignment="1">
      <alignment horizontal="center" vertical="top" wrapText="1"/>
    </xf>
    <xf numFmtId="0" fontId="31" fillId="4" borderId="34" xfId="0" applyFont="1" applyFill="1" applyBorder="1" applyAlignment="1">
      <alignment horizontal="center" vertical="top" wrapText="1"/>
    </xf>
    <xf numFmtId="0" fontId="12" fillId="4" borderId="29" xfId="0" applyFont="1" applyFill="1" applyBorder="1" applyAlignment="1">
      <alignment horizontal="center" vertical="center" wrapText="1"/>
    </xf>
    <xf numFmtId="0" fontId="12" fillId="4" borderId="30" xfId="0" applyFont="1" applyFill="1" applyBorder="1" applyAlignment="1">
      <alignment horizontal="center" vertical="center" wrapText="1"/>
    </xf>
    <xf numFmtId="0" fontId="12" fillId="4" borderId="26" xfId="0" applyFont="1" applyFill="1" applyBorder="1" applyAlignment="1">
      <alignment horizontal="center" vertical="center" wrapText="1"/>
    </xf>
    <xf numFmtId="0" fontId="13" fillId="0" borderId="29" xfId="0" applyFont="1" applyBorder="1" applyAlignment="1">
      <alignment horizontal="center" vertical="center" wrapText="1"/>
    </xf>
    <xf numFmtId="0" fontId="13" fillId="0" borderId="30" xfId="0" applyFont="1" applyBorder="1" applyAlignment="1">
      <alignment horizontal="center" vertical="center" wrapText="1"/>
    </xf>
    <xf numFmtId="0" fontId="13" fillId="0" borderId="26" xfId="0" applyFont="1" applyBorder="1" applyAlignment="1">
      <alignment horizontal="center" vertical="center" wrapText="1"/>
    </xf>
    <xf numFmtId="1" fontId="39" fillId="4" borderId="34" xfId="0" applyNumberFormat="1" applyFont="1" applyFill="1" applyBorder="1" applyAlignment="1">
      <alignment horizontal="center" vertical="center" wrapText="1"/>
    </xf>
    <xf numFmtId="1" fontId="37" fillId="4" borderId="26" xfId="0" applyNumberFormat="1" applyFont="1" applyFill="1" applyBorder="1" applyAlignment="1">
      <alignment horizontal="center" vertical="center" wrapText="1"/>
    </xf>
    <xf numFmtId="164" fontId="37" fillId="4" borderId="26" xfId="0" applyNumberFormat="1" applyFont="1" applyFill="1" applyBorder="1" applyAlignment="1">
      <alignment horizontal="center" vertical="center" wrapText="1"/>
    </xf>
    <xf numFmtId="0" fontId="12" fillId="4" borderId="29" xfId="0" applyFont="1" applyFill="1" applyBorder="1" applyAlignment="1">
      <alignment horizontal="center" vertical="top" wrapText="1"/>
    </xf>
    <xf numFmtId="0" fontId="12" fillId="4" borderId="30" xfId="0" applyFont="1" applyFill="1" applyBorder="1" applyAlignment="1">
      <alignment horizontal="center" vertical="top" wrapText="1"/>
    </xf>
    <xf numFmtId="0" fontId="37" fillId="0" borderId="33" xfId="0" applyFont="1" applyBorder="1" applyAlignment="1">
      <alignment horizontal="right" vertical="center" wrapText="1"/>
    </xf>
    <xf numFmtId="0" fontId="37" fillId="0" borderId="11" xfId="0" applyFont="1" applyBorder="1" applyAlignment="1">
      <alignment horizontal="right" vertical="center" wrapText="1"/>
    </xf>
    <xf numFmtId="164" fontId="39" fillId="0" borderId="33" xfId="0" applyNumberFormat="1" applyFont="1" applyBorder="1" applyAlignment="1">
      <alignment horizontal="center" vertical="center" wrapText="1"/>
    </xf>
    <xf numFmtId="164" fontId="39" fillId="0" borderId="11" xfId="0" applyNumberFormat="1" applyFont="1" applyBorder="1" applyAlignment="1">
      <alignment horizontal="center" vertical="center" wrapText="1"/>
    </xf>
    <xf numFmtId="164" fontId="39" fillId="0" borderId="12" xfId="0" applyNumberFormat="1" applyFont="1" applyBorder="1" applyAlignment="1">
      <alignment horizontal="center" vertical="center" wrapText="1"/>
    </xf>
    <xf numFmtId="0" fontId="33" fillId="3" borderId="33" xfId="0" applyFont="1" applyFill="1" applyBorder="1" applyAlignment="1">
      <alignment horizontal="center" vertical="center" wrapText="1"/>
    </xf>
    <xf numFmtId="0" fontId="33" fillId="3" borderId="12" xfId="0" applyFont="1" applyFill="1" applyBorder="1" applyAlignment="1">
      <alignment horizontal="center" vertical="center" wrapText="1"/>
    </xf>
    <xf numFmtId="0" fontId="9" fillId="0" borderId="33" xfId="0" applyFont="1" applyBorder="1" applyAlignment="1">
      <alignment horizontal="center" vertical="center" wrapText="1"/>
    </xf>
    <xf numFmtId="0" fontId="9" fillId="0" borderId="12" xfId="0" applyFont="1" applyBorder="1" applyAlignment="1">
      <alignment horizontal="center" vertical="center" wrapText="1"/>
    </xf>
    <xf numFmtId="0" fontId="37" fillId="0" borderId="40" xfId="0" applyFont="1" applyBorder="1" applyAlignment="1">
      <alignment horizontal="right" vertical="center" wrapText="1"/>
    </xf>
    <xf numFmtId="164" fontId="37" fillId="0" borderId="33" xfId="0" applyNumberFormat="1" applyFont="1" applyBorder="1" applyAlignment="1">
      <alignment horizontal="center" vertical="center" wrapText="1"/>
    </xf>
    <xf numFmtId="164" fontId="37" fillId="0" borderId="11" xfId="0" applyNumberFormat="1" applyFont="1" applyBorder="1" applyAlignment="1">
      <alignment horizontal="center" vertical="center" wrapText="1"/>
    </xf>
    <xf numFmtId="164" fontId="37" fillId="0" borderId="12" xfId="0" applyNumberFormat="1" applyFont="1" applyBorder="1" applyAlignment="1">
      <alignment horizontal="center" vertical="center" wrapText="1"/>
    </xf>
    <xf numFmtId="0" fontId="34" fillId="0" borderId="2" xfId="0" applyFont="1" applyBorder="1" applyAlignment="1">
      <alignment horizontal="center" vertical="center" wrapText="1"/>
    </xf>
    <xf numFmtId="0" fontId="34" fillId="0" borderId="3" xfId="0" applyFont="1" applyBorder="1" applyAlignment="1">
      <alignment horizontal="center" vertical="center" wrapText="1"/>
    </xf>
    <xf numFmtId="0" fontId="5" fillId="2" borderId="0" xfId="0" applyFont="1" applyFill="1" applyAlignment="1">
      <alignment horizontal="right" vertical="center"/>
    </xf>
    <xf numFmtId="0" fontId="12" fillId="0" borderId="0" xfId="0" applyFont="1" applyAlignment="1">
      <alignment horizontal="center"/>
    </xf>
    <xf numFmtId="0" fontId="12" fillId="0" borderId="0" xfId="0" applyFont="1" applyAlignment="1">
      <alignment horizontal="center" vertical="center"/>
    </xf>
    <xf numFmtId="0" fontId="45" fillId="0" borderId="0" xfId="0" applyFont="1" applyAlignment="1">
      <alignment horizontal="left" vertical="center" wrapText="1"/>
    </xf>
  </cellXfs>
  <cellStyles count="3">
    <cellStyle name="Звичайний" xfId="0" builtinId="0"/>
    <cellStyle name="Фінансовий 2" xfId="2" xr:uid="{43B6D2FE-08F4-4257-AC10-0C100B565E77}"/>
    <cellStyle name="Фінансовий 3" xfId="1" xr:uid="{EAC804D7-17D2-44A0-B4EF-6D379790E656}"/>
  </cellStyles>
  <dxfs count="0"/>
  <tableStyles count="0" defaultTableStyle="TableStyleMedium2" defaultPivotStyle="PivotStyleMedium9"/>
  <colors>
    <mruColors>
      <color rgb="FFFF7C80"/>
      <color rgb="FFCCFFCC"/>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 Id="rId4" Type="http://schemas.openxmlformats.org/officeDocument/2006/relationships/image" Target="../media/image10.png"/></Relationships>
</file>

<file path=xl/drawings/drawing1.xml><?xml version="1.0" encoding="utf-8"?>
<xdr:wsDr xmlns:xdr="http://schemas.openxmlformats.org/drawingml/2006/spreadsheetDrawing" xmlns:a="http://schemas.openxmlformats.org/drawingml/2006/main">
  <xdr:twoCellAnchor editAs="oneCell">
    <xdr:from>
      <xdr:col>1</xdr:col>
      <xdr:colOff>2288813</xdr:colOff>
      <xdr:row>35</xdr:row>
      <xdr:rowOff>2097859</xdr:rowOff>
    </xdr:from>
    <xdr:to>
      <xdr:col>1</xdr:col>
      <xdr:colOff>5204088</xdr:colOff>
      <xdr:row>35</xdr:row>
      <xdr:rowOff>4574859</xdr:rowOff>
    </xdr:to>
    <xdr:pic>
      <xdr:nvPicPr>
        <xdr:cNvPr id="2" name="Рисунок 1">
          <a:extLst>
            <a:ext uri="{FF2B5EF4-FFF2-40B4-BE49-F238E27FC236}">
              <a16:creationId xmlns:a16="http://schemas.microsoft.com/office/drawing/2014/main" id="{40A20CF1-4E7A-F734-168A-7E9969E760E0}"/>
            </a:ext>
          </a:extLst>
        </xdr:cNvPr>
        <xdr:cNvPicPr>
          <a:picLocks noChangeAspect="1"/>
        </xdr:cNvPicPr>
      </xdr:nvPicPr>
      <xdr:blipFill>
        <a:blip xmlns:r="http://schemas.openxmlformats.org/officeDocument/2006/relationships" r:embed="rId1"/>
        <a:stretch>
          <a:fillRect/>
        </a:stretch>
      </xdr:blipFill>
      <xdr:spPr>
        <a:xfrm>
          <a:off x="3122251" y="37387984"/>
          <a:ext cx="2911465" cy="2477000"/>
        </a:xfrm>
        <a:prstGeom prst="rect">
          <a:avLst/>
        </a:prstGeom>
      </xdr:spPr>
    </xdr:pic>
    <xdr:clientData/>
  </xdr:twoCellAnchor>
  <xdr:twoCellAnchor editAs="oneCell">
    <xdr:from>
      <xdr:col>1</xdr:col>
      <xdr:colOff>704532</xdr:colOff>
      <xdr:row>16</xdr:row>
      <xdr:rowOff>101600</xdr:rowOff>
    </xdr:from>
    <xdr:to>
      <xdr:col>1</xdr:col>
      <xdr:colOff>7412036</xdr:colOff>
      <xdr:row>20</xdr:row>
      <xdr:rowOff>20811</xdr:rowOff>
    </xdr:to>
    <xdr:pic>
      <xdr:nvPicPr>
        <xdr:cNvPr id="6" name="Рисунок 5">
          <a:extLst>
            <a:ext uri="{FF2B5EF4-FFF2-40B4-BE49-F238E27FC236}">
              <a16:creationId xmlns:a16="http://schemas.microsoft.com/office/drawing/2014/main" id="{9DED2C73-301D-4DB3-AB87-F8DB68231B10}"/>
            </a:ext>
          </a:extLst>
        </xdr:cNvPr>
        <xdr:cNvPicPr>
          <a:picLocks noChangeAspect="1"/>
        </xdr:cNvPicPr>
      </xdr:nvPicPr>
      <xdr:blipFill>
        <a:blip xmlns:r="http://schemas.openxmlformats.org/officeDocument/2006/relationships" r:embed="rId2"/>
        <a:stretch>
          <a:fillRect/>
        </a:stretch>
      </xdr:blipFill>
      <xdr:spPr>
        <a:xfrm>
          <a:off x="1537970" y="12769850"/>
          <a:ext cx="6707504" cy="5918056"/>
        </a:xfrm>
        <a:prstGeom prst="rect">
          <a:avLst/>
        </a:prstGeom>
      </xdr:spPr>
    </xdr:pic>
    <xdr:clientData/>
  </xdr:twoCellAnchor>
  <xdr:twoCellAnchor editAs="oneCell">
    <xdr:from>
      <xdr:col>1</xdr:col>
      <xdr:colOff>315914</xdr:colOff>
      <xdr:row>26</xdr:row>
      <xdr:rowOff>68896</xdr:rowOff>
    </xdr:from>
    <xdr:to>
      <xdr:col>1</xdr:col>
      <xdr:colOff>7484479</xdr:colOff>
      <xdr:row>31</xdr:row>
      <xdr:rowOff>194309</xdr:rowOff>
    </xdr:to>
    <xdr:pic>
      <xdr:nvPicPr>
        <xdr:cNvPr id="7" name="Рисунок 6">
          <a:extLst>
            <a:ext uri="{FF2B5EF4-FFF2-40B4-BE49-F238E27FC236}">
              <a16:creationId xmlns:a16="http://schemas.microsoft.com/office/drawing/2014/main" id="{EC64463C-1CB7-4223-AA18-3E54448F0A0E}"/>
            </a:ext>
          </a:extLst>
        </xdr:cNvPr>
        <xdr:cNvPicPr>
          <a:picLocks noChangeAspect="1"/>
        </xdr:cNvPicPr>
      </xdr:nvPicPr>
      <xdr:blipFill>
        <a:blip xmlns:r="http://schemas.openxmlformats.org/officeDocument/2006/relationships" r:embed="rId3"/>
        <a:stretch>
          <a:fillRect/>
        </a:stretch>
      </xdr:blipFill>
      <xdr:spPr>
        <a:xfrm>
          <a:off x="1149352" y="25953084"/>
          <a:ext cx="7172375" cy="5114608"/>
        </a:xfrm>
        <a:prstGeom prst="rect">
          <a:avLst/>
        </a:prstGeom>
      </xdr:spPr>
    </xdr:pic>
    <xdr:clientData/>
  </xdr:twoCellAnchor>
  <xdr:twoCellAnchor editAs="oneCell">
    <xdr:from>
      <xdr:col>1</xdr:col>
      <xdr:colOff>2664778</xdr:colOff>
      <xdr:row>36</xdr:row>
      <xdr:rowOff>1225867</xdr:rowOff>
    </xdr:from>
    <xdr:to>
      <xdr:col>1</xdr:col>
      <xdr:colOff>5695950</xdr:colOff>
      <xdr:row>36</xdr:row>
      <xdr:rowOff>4613467</xdr:rowOff>
    </xdr:to>
    <xdr:pic>
      <xdr:nvPicPr>
        <xdr:cNvPr id="9" name="Рисунок 8">
          <a:extLst>
            <a:ext uri="{FF2B5EF4-FFF2-40B4-BE49-F238E27FC236}">
              <a16:creationId xmlns:a16="http://schemas.microsoft.com/office/drawing/2014/main" id="{5AA10CF3-9CDE-37B5-B558-B4D47E69E2D6}"/>
            </a:ext>
          </a:extLst>
        </xdr:cNvPr>
        <xdr:cNvPicPr>
          <a:picLocks noChangeAspect="1"/>
        </xdr:cNvPicPr>
      </xdr:nvPicPr>
      <xdr:blipFill>
        <a:blip xmlns:r="http://schemas.openxmlformats.org/officeDocument/2006/relationships" r:embed="rId4"/>
        <a:stretch>
          <a:fillRect/>
        </a:stretch>
      </xdr:blipFill>
      <xdr:spPr>
        <a:xfrm>
          <a:off x="3498216" y="41373742"/>
          <a:ext cx="3017837" cy="3387600"/>
        </a:xfrm>
        <a:prstGeom prst="rect">
          <a:avLst/>
        </a:prstGeom>
      </xdr:spPr>
    </xdr:pic>
    <xdr:clientData/>
  </xdr:twoCellAnchor>
  <xdr:twoCellAnchor editAs="oneCell">
    <xdr:from>
      <xdr:col>1</xdr:col>
      <xdr:colOff>282975</xdr:colOff>
      <xdr:row>42</xdr:row>
      <xdr:rowOff>248602</xdr:rowOff>
    </xdr:from>
    <xdr:to>
      <xdr:col>1</xdr:col>
      <xdr:colOff>7259645</xdr:colOff>
      <xdr:row>47</xdr:row>
      <xdr:rowOff>92841</xdr:rowOff>
    </xdr:to>
    <xdr:pic>
      <xdr:nvPicPr>
        <xdr:cNvPr id="10" name="Рисунок 9">
          <a:extLst>
            <a:ext uri="{FF2B5EF4-FFF2-40B4-BE49-F238E27FC236}">
              <a16:creationId xmlns:a16="http://schemas.microsoft.com/office/drawing/2014/main" id="{92739868-700D-476C-AA59-A1D1F5AF54E4}"/>
            </a:ext>
          </a:extLst>
        </xdr:cNvPr>
        <xdr:cNvPicPr>
          <a:picLocks noChangeAspect="1"/>
        </xdr:cNvPicPr>
      </xdr:nvPicPr>
      <xdr:blipFill>
        <a:blip xmlns:r="http://schemas.openxmlformats.org/officeDocument/2006/relationships" r:embed="rId5"/>
        <a:stretch>
          <a:fillRect/>
        </a:stretch>
      </xdr:blipFill>
      <xdr:spPr>
        <a:xfrm>
          <a:off x="1116413" y="50016727"/>
          <a:ext cx="6972860" cy="5102992"/>
        </a:xfrm>
        <a:prstGeom prst="rect">
          <a:avLst/>
        </a:prstGeom>
      </xdr:spPr>
    </xdr:pic>
    <xdr:clientData/>
  </xdr:twoCellAnchor>
  <xdr:twoCellAnchor editAs="oneCell">
    <xdr:from>
      <xdr:col>1</xdr:col>
      <xdr:colOff>315911</xdr:colOff>
      <xdr:row>52</xdr:row>
      <xdr:rowOff>134303</xdr:rowOff>
    </xdr:from>
    <xdr:to>
      <xdr:col>1</xdr:col>
      <xdr:colOff>7564312</xdr:colOff>
      <xdr:row>56</xdr:row>
      <xdr:rowOff>287338</xdr:rowOff>
    </xdr:to>
    <xdr:pic>
      <xdr:nvPicPr>
        <xdr:cNvPr id="11" name="Рисунок 10">
          <a:extLst>
            <a:ext uri="{FF2B5EF4-FFF2-40B4-BE49-F238E27FC236}">
              <a16:creationId xmlns:a16="http://schemas.microsoft.com/office/drawing/2014/main" id="{3D1FBE6C-E84C-41CF-8E21-5DA5F23A5821}"/>
            </a:ext>
          </a:extLst>
        </xdr:cNvPr>
        <xdr:cNvPicPr>
          <a:picLocks noChangeAspect="1"/>
        </xdr:cNvPicPr>
      </xdr:nvPicPr>
      <xdr:blipFill>
        <a:blip xmlns:r="http://schemas.openxmlformats.org/officeDocument/2006/relationships" r:embed="rId6"/>
        <a:stretch>
          <a:fillRect/>
        </a:stretch>
      </xdr:blipFill>
      <xdr:spPr>
        <a:xfrm>
          <a:off x="1149349" y="60475178"/>
          <a:ext cx="7240781" cy="528891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282416</xdr:colOff>
      <xdr:row>1</xdr:row>
      <xdr:rowOff>324642</xdr:rowOff>
    </xdr:from>
    <xdr:to>
      <xdr:col>8</xdr:col>
      <xdr:colOff>12382</xdr:colOff>
      <xdr:row>32</xdr:row>
      <xdr:rowOff>26194</xdr:rowOff>
    </xdr:to>
    <xdr:pic>
      <xdr:nvPicPr>
        <xdr:cNvPr id="2" name="Рисунок 1">
          <a:extLst>
            <a:ext uri="{FF2B5EF4-FFF2-40B4-BE49-F238E27FC236}">
              <a16:creationId xmlns:a16="http://schemas.microsoft.com/office/drawing/2014/main" id="{D37916FF-22F2-4CDD-9208-C16663628A7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2416" y="1265236"/>
          <a:ext cx="7923371" cy="5497514"/>
        </a:xfrm>
        <a:prstGeom prst="rect">
          <a:avLst/>
        </a:prstGeom>
        <a:noFill/>
        <a:ln>
          <a:noFill/>
        </a:ln>
      </xdr:spPr>
    </xdr:pic>
    <xdr:clientData/>
  </xdr:twoCellAnchor>
  <xdr:twoCellAnchor editAs="oneCell">
    <xdr:from>
      <xdr:col>8</xdr:col>
      <xdr:colOff>550413</xdr:colOff>
      <xdr:row>2</xdr:row>
      <xdr:rowOff>60485</xdr:rowOff>
    </xdr:from>
    <xdr:to>
      <xdr:col>14</xdr:col>
      <xdr:colOff>143643</xdr:colOff>
      <xdr:row>29</xdr:row>
      <xdr:rowOff>131445</xdr:rowOff>
    </xdr:to>
    <xdr:pic>
      <xdr:nvPicPr>
        <xdr:cNvPr id="3" name="Рисунок 2">
          <a:extLst>
            <a:ext uri="{FF2B5EF4-FFF2-40B4-BE49-F238E27FC236}">
              <a16:creationId xmlns:a16="http://schemas.microsoft.com/office/drawing/2014/main" id="{4103C89F-D909-4F02-88B8-7DFEC135A79F}"/>
            </a:ext>
            <a:ext uri="{147F2762-F138-4A5C-976F-8EAC2B608ADB}">
              <a16:predDERef xmlns:a16="http://schemas.microsoft.com/office/drawing/2014/main" pred="{DCC477EF-A235-390D-FF48-42D8C3E208E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003726" y="1405891"/>
          <a:ext cx="6585533" cy="4928234"/>
        </a:xfrm>
        <a:prstGeom prst="rect">
          <a:avLst/>
        </a:prstGeom>
        <a:noFill/>
        <a:ln>
          <a:noFill/>
        </a:ln>
      </xdr:spPr>
    </xdr:pic>
    <xdr:clientData/>
  </xdr:twoCellAnchor>
  <xdr:twoCellAnchor editAs="oneCell">
    <xdr:from>
      <xdr:col>0</xdr:col>
      <xdr:colOff>413075</xdr:colOff>
      <xdr:row>33</xdr:row>
      <xdr:rowOff>120812</xdr:rowOff>
    </xdr:from>
    <xdr:to>
      <xdr:col>7</xdr:col>
      <xdr:colOff>1345882</xdr:colOff>
      <xdr:row>60</xdr:row>
      <xdr:rowOff>617794</xdr:rowOff>
    </xdr:to>
    <xdr:pic>
      <xdr:nvPicPr>
        <xdr:cNvPr id="4" name="Рисунок 3">
          <a:extLst>
            <a:ext uri="{FF2B5EF4-FFF2-40B4-BE49-F238E27FC236}">
              <a16:creationId xmlns:a16="http://schemas.microsoft.com/office/drawing/2014/main" id="{8584EFE0-2779-47D1-AC25-50462BE88D05}"/>
            </a:ext>
            <a:ext uri="{147F2762-F138-4A5C-976F-8EAC2B608ADB}">
              <a16:predDERef xmlns:a16="http://schemas.microsoft.com/office/drawing/2014/main" pred="{FDA2AC9E-23E4-4308-1E02-73DAFA766CFD}"/>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13075" y="7216937"/>
          <a:ext cx="7492675" cy="5994812"/>
        </a:xfrm>
        <a:prstGeom prst="rect">
          <a:avLst/>
        </a:prstGeom>
        <a:noFill/>
        <a:ln>
          <a:noFill/>
        </a:ln>
      </xdr:spPr>
    </xdr:pic>
    <xdr:clientData/>
  </xdr:twoCellAnchor>
  <xdr:twoCellAnchor editAs="oneCell">
    <xdr:from>
      <xdr:col>8</xdr:col>
      <xdr:colOff>857502</xdr:colOff>
      <xdr:row>33</xdr:row>
      <xdr:rowOff>57542</xdr:rowOff>
    </xdr:from>
    <xdr:to>
      <xdr:col>14</xdr:col>
      <xdr:colOff>53757</xdr:colOff>
      <xdr:row>59</xdr:row>
      <xdr:rowOff>11907</xdr:rowOff>
    </xdr:to>
    <xdr:pic>
      <xdr:nvPicPr>
        <xdr:cNvPr id="6" name="Рисунок 5">
          <a:extLst>
            <a:ext uri="{FF2B5EF4-FFF2-40B4-BE49-F238E27FC236}">
              <a16:creationId xmlns:a16="http://schemas.microsoft.com/office/drawing/2014/main" id="{CBD23AAA-0D39-1642-E4AA-5B9092FF1D35}"/>
            </a:ext>
          </a:extLst>
        </xdr:cNvPr>
        <xdr:cNvPicPr>
          <a:picLocks noChangeAspect="1"/>
        </xdr:cNvPicPr>
      </xdr:nvPicPr>
      <xdr:blipFill>
        <a:blip xmlns:r="http://schemas.openxmlformats.org/officeDocument/2006/relationships" r:embed="rId4"/>
        <a:stretch>
          <a:fillRect/>
        </a:stretch>
      </xdr:blipFill>
      <xdr:spPr>
        <a:xfrm>
          <a:off x="8310815" y="7153667"/>
          <a:ext cx="6171413" cy="5254551"/>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BE877A-4870-45F3-B7AE-5D719EDBCC45}">
  <sheetPr>
    <tabColor rgb="FFFF0000"/>
    <pageSetUpPr fitToPage="1"/>
  </sheetPr>
  <dimension ref="A1:IZ94"/>
  <sheetViews>
    <sheetView showGridLines="0" tabSelected="1" topLeftCell="A57" zoomScale="40" zoomScaleNormal="40" zoomScaleSheetLayoutView="40" workbookViewId="0">
      <selection activeCell="A67" sqref="A67:P67"/>
    </sheetView>
  </sheetViews>
  <sheetFormatPr defaultColWidth="6.44140625" defaultRowHeight="15.6" x14ac:dyDescent="0.3"/>
  <cols>
    <col min="1" max="1" width="12.109375" style="26" customWidth="1"/>
    <col min="2" max="2" width="115.5546875" style="25" customWidth="1"/>
    <col min="3" max="3" width="17.88671875" style="25" customWidth="1"/>
    <col min="4" max="4" width="19.109375" style="25" customWidth="1"/>
    <col min="5" max="5" width="255.6640625" style="25" customWidth="1"/>
    <col min="6" max="6" width="86.44140625" style="25" customWidth="1"/>
    <col min="7" max="7" width="22.6640625" style="25" customWidth="1"/>
    <col min="8" max="9" width="33" style="30" customWidth="1"/>
    <col min="10" max="10" width="38" style="25" bestFit="1" customWidth="1"/>
    <col min="11" max="16384" width="6.44140625" style="25"/>
  </cols>
  <sheetData>
    <row r="1" spans="1:10" ht="77.400000000000006" customHeight="1" x14ac:dyDescent="0.3">
      <c r="A1" s="112" t="s">
        <v>109</v>
      </c>
      <c r="B1" s="113"/>
      <c r="C1" s="113"/>
      <c r="D1" s="113"/>
      <c r="E1" s="113"/>
      <c r="F1" s="113"/>
      <c r="G1" s="113"/>
      <c r="H1" s="113"/>
      <c r="I1" s="113"/>
      <c r="J1" s="113"/>
    </row>
    <row r="2" spans="1:10" ht="45.6" x14ac:dyDescent="0.75">
      <c r="A2" s="153" t="s">
        <v>0</v>
      </c>
      <c r="B2" s="153"/>
      <c r="C2" s="153"/>
      <c r="D2" s="153"/>
      <c r="E2" s="153"/>
      <c r="F2" s="153"/>
      <c r="G2" s="153"/>
      <c r="H2" s="153"/>
      <c r="I2" s="153"/>
      <c r="J2" s="153"/>
    </row>
    <row r="3" spans="1:10" ht="49.2" customHeight="1" x14ac:dyDescent="0.3"/>
    <row r="4" spans="1:10" s="4" customFormat="1" ht="47.4" customHeight="1" thickBot="1" x14ac:dyDescent="0.55000000000000004">
      <c r="A4" s="143" t="s">
        <v>1</v>
      </c>
      <c r="B4" s="143"/>
      <c r="C4" s="143"/>
      <c r="D4" s="143"/>
      <c r="E4" s="143"/>
      <c r="F4" s="143"/>
      <c r="G4" s="143"/>
      <c r="H4" s="143"/>
      <c r="I4" s="12"/>
      <c r="J4" s="13"/>
    </row>
    <row r="5" spans="1:10" s="4" customFormat="1" ht="66" customHeight="1" x14ac:dyDescent="0.5">
      <c r="A5" s="126" t="s">
        <v>2</v>
      </c>
      <c r="B5" s="127"/>
      <c r="C5" s="45"/>
      <c r="D5" s="45"/>
      <c r="E5" s="132" t="s">
        <v>3</v>
      </c>
      <c r="F5" s="132"/>
      <c r="G5" s="132"/>
      <c r="H5" s="132"/>
      <c r="I5" s="133"/>
      <c r="J5" s="134"/>
    </row>
    <row r="6" spans="1:10" s="4" customFormat="1" ht="66" customHeight="1" x14ac:dyDescent="0.5">
      <c r="A6" s="128"/>
      <c r="B6" s="129"/>
      <c r="C6" s="46"/>
      <c r="D6" s="46"/>
      <c r="E6" s="135" t="s">
        <v>4</v>
      </c>
      <c r="F6" s="135"/>
      <c r="G6" s="135"/>
      <c r="H6" s="135"/>
      <c r="I6" s="136"/>
      <c r="J6" s="137"/>
    </row>
    <row r="7" spans="1:10" s="4" customFormat="1" ht="66" customHeight="1" x14ac:dyDescent="0.5">
      <c r="A7" s="130"/>
      <c r="B7" s="131"/>
      <c r="C7" s="47"/>
      <c r="D7" s="47"/>
      <c r="E7" s="135" t="s">
        <v>5</v>
      </c>
      <c r="F7" s="135"/>
      <c r="G7" s="135"/>
      <c r="H7" s="135"/>
      <c r="I7" s="136"/>
      <c r="J7" s="137"/>
    </row>
    <row r="8" spans="1:10" s="4" customFormat="1" ht="66" customHeight="1" thickBot="1" x14ac:dyDescent="0.55000000000000004">
      <c r="A8" s="138" t="s">
        <v>6</v>
      </c>
      <c r="B8" s="139"/>
      <c r="C8" s="48"/>
      <c r="D8" s="48"/>
      <c r="E8" s="140" t="s">
        <v>7</v>
      </c>
      <c r="F8" s="140"/>
      <c r="G8" s="140"/>
      <c r="H8" s="140"/>
      <c r="I8" s="141"/>
      <c r="J8" s="142"/>
    </row>
    <row r="9" spans="1:10" ht="18.600000000000001" customHeight="1" x14ac:dyDescent="0.3">
      <c r="A9" s="114" t="s">
        <v>8</v>
      </c>
      <c r="B9" s="117" t="s">
        <v>9</v>
      </c>
      <c r="C9" s="118"/>
      <c r="D9" s="118"/>
      <c r="E9" s="119"/>
      <c r="F9" s="150" t="s">
        <v>10</v>
      </c>
      <c r="G9" s="114" t="s">
        <v>11</v>
      </c>
      <c r="H9" s="144" t="s">
        <v>12</v>
      </c>
      <c r="I9" s="144" t="s">
        <v>13</v>
      </c>
      <c r="J9" s="147" t="s">
        <v>108</v>
      </c>
    </row>
    <row r="10" spans="1:10" ht="48" hidden="1" customHeight="1" x14ac:dyDescent="0.3">
      <c r="A10" s="115"/>
      <c r="B10" s="120"/>
      <c r="C10" s="121"/>
      <c r="D10" s="121"/>
      <c r="E10" s="122"/>
      <c r="F10" s="151"/>
      <c r="G10" s="115"/>
      <c r="H10" s="145"/>
      <c r="I10" s="145"/>
      <c r="J10" s="148"/>
    </row>
    <row r="11" spans="1:10" s="27" customFormat="1" ht="24.6" customHeight="1" thickBot="1" x14ac:dyDescent="0.35">
      <c r="A11" s="115"/>
      <c r="B11" s="123"/>
      <c r="C11" s="124"/>
      <c r="D11" s="124"/>
      <c r="E11" s="125"/>
      <c r="F11" s="151"/>
      <c r="G11" s="115"/>
      <c r="H11" s="145"/>
      <c r="I11" s="145"/>
      <c r="J11" s="148"/>
    </row>
    <row r="12" spans="1:10" s="28" customFormat="1" ht="100.95" customHeight="1" thickBot="1" x14ac:dyDescent="0.35">
      <c r="A12" s="116"/>
      <c r="B12" s="38" t="s">
        <v>14</v>
      </c>
      <c r="C12" s="178" t="s">
        <v>15</v>
      </c>
      <c r="D12" s="179"/>
      <c r="E12" s="69" t="s">
        <v>16</v>
      </c>
      <c r="F12" s="152"/>
      <c r="G12" s="116"/>
      <c r="H12" s="146"/>
      <c r="I12" s="146"/>
      <c r="J12" s="149"/>
    </row>
    <row r="13" spans="1:10" s="28" customFormat="1" ht="46.95" customHeight="1" thickBot="1" x14ac:dyDescent="0.35">
      <c r="A13" s="10"/>
      <c r="B13" s="84" t="s">
        <v>17</v>
      </c>
      <c r="C13" s="101"/>
      <c r="D13" s="101"/>
      <c r="E13" s="84"/>
      <c r="F13" s="84"/>
      <c r="G13" s="84"/>
      <c r="H13" s="84"/>
      <c r="I13" s="84"/>
      <c r="J13" s="86"/>
    </row>
    <row r="14" spans="1:10" s="28" customFormat="1" ht="117.6" customHeight="1" x14ac:dyDescent="0.3">
      <c r="A14" s="162">
        <v>1</v>
      </c>
      <c r="B14" s="159" t="s">
        <v>18</v>
      </c>
      <c r="C14" s="56" t="s">
        <v>19</v>
      </c>
      <c r="D14" s="60">
        <f>30+10</f>
        <v>40</v>
      </c>
      <c r="E14" s="156" t="s">
        <v>20</v>
      </c>
      <c r="F14" s="165"/>
      <c r="G14" s="104">
        <v>700</v>
      </c>
      <c r="H14" s="97"/>
      <c r="I14" s="99">
        <f>H14*G14</f>
        <v>0</v>
      </c>
      <c r="J14" s="80"/>
    </row>
    <row r="15" spans="1:10" s="28" customFormat="1" ht="117.6" customHeight="1" x14ac:dyDescent="0.3">
      <c r="A15" s="163"/>
      <c r="B15" s="160"/>
      <c r="C15" s="57" t="s">
        <v>21</v>
      </c>
      <c r="D15" s="61">
        <f>50+10</f>
        <v>60</v>
      </c>
      <c r="E15" s="157"/>
      <c r="F15" s="166"/>
      <c r="G15" s="105"/>
      <c r="H15" s="98"/>
      <c r="I15" s="100"/>
      <c r="J15" s="81"/>
    </row>
    <row r="16" spans="1:10" s="28" customFormat="1" ht="117.6" customHeight="1" x14ac:dyDescent="0.3">
      <c r="A16" s="163"/>
      <c r="B16" s="160"/>
      <c r="C16" s="57" t="s">
        <v>22</v>
      </c>
      <c r="D16" s="61">
        <f>50+15</f>
        <v>65</v>
      </c>
      <c r="E16" s="157"/>
      <c r="F16" s="166"/>
      <c r="G16" s="105"/>
      <c r="H16" s="98"/>
      <c r="I16" s="100"/>
      <c r="J16" s="81"/>
    </row>
    <row r="17" spans="1:10" s="28" customFormat="1" ht="117.6" customHeight="1" x14ac:dyDescent="0.3">
      <c r="A17" s="163"/>
      <c r="B17" s="160"/>
      <c r="C17" s="57" t="s">
        <v>23</v>
      </c>
      <c r="D17" s="61">
        <f>60+20</f>
        <v>80</v>
      </c>
      <c r="E17" s="157"/>
      <c r="F17" s="166"/>
      <c r="G17" s="105"/>
      <c r="H17" s="98"/>
      <c r="I17" s="100"/>
      <c r="J17" s="81"/>
    </row>
    <row r="18" spans="1:10" s="28" customFormat="1" ht="117.6" customHeight="1" x14ac:dyDescent="0.3">
      <c r="A18" s="163"/>
      <c r="B18" s="160"/>
      <c r="C18" s="57" t="s">
        <v>24</v>
      </c>
      <c r="D18" s="61">
        <f>60+30</f>
        <v>90</v>
      </c>
      <c r="E18" s="157"/>
      <c r="F18" s="166"/>
      <c r="G18" s="105"/>
      <c r="H18" s="98"/>
      <c r="I18" s="100"/>
      <c r="J18" s="81"/>
    </row>
    <row r="19" spans="1:10" s="28" customFormat="1" ht="117.6" customHeight="1" x14ac:dyDescent="0.3">
      <c r="A19" s="163"/>
      <c r="B19" s="160"/>
      <c r="C19" s="57" t="s">
        <v>25</v>
      </c>
      <c r="D19" s="61">
        <f>60+30</f>
        <v>90</v>
      </c>
      <c r="E19" s="157"/>
      <c r="F19" s="166"/>
      <c r="G19" s="105"/>
      <c r="H19" s="98"/>
      <c r="I19" s="100"/>
      <c r="J19" s="81"/>
    </row>
    <row r="20" spans="1:10" s="28" customFormat="1" ht="117.6" customHeight="1" x14ac:dyDescent="0.3">
      <c r="A20" s="163"/>
      <c r="B20" s="160"/>
      <c r="C20" s="57" t="s">
        <v>26</v>
      </c>
      <c r="D20" s="61">
        <f>50+25</f>
        <v>75</v>
      </c>
      <c r="E20" s="157"/>
      <c r="F20" s="166"/>
      <c r="G20" s="105"/>
      <c r="H20" s="98"/>
      <c r="I20" s="100"/>
      <c r="J20" s="81"/>
    </row>
    <row r="21" spans="1:10" s="28" customFormat="1" ht="117.6" customHeight="1" x14ac:dyDescent="0.3">
      <c r="A21" s="163"/>
      <c r="B21" s="160"/>
      <c r="C21" s="57" t="s">
        <v>27</v>
      </c>
      <c r="D21" s="61">
        <f>50+20</f>
        <v>70</v>
      </c>
      <c r="E21" s="157"/>
      <c r="F21" s="166"/>
      <c r="G21" s="105"/>
      <c r="H21" s="98"/>
      <c r="I21" s="100"/>
      <c r="J21" s="81"/>
    </row>
    <row r="22" spans="1:10" s="28" customFormat="1" ht="117.6" customHeight="1" x14ac:dyDescent="0.3">
      <c r="A22" s="163"/>
      <c r="B22" s="160"/>
      <c r="C22" s="57" t="s">
        <v>28</v>
      </c>
      <c r="D22" s="61">
        <f>45+20</f>
        <v>65</v>
      </c>
      <c r="E22" s="157"/>
      <c r="F22" s="166"/>
      <c r="G22" s="105"/>
      <c r="H22" s="98"/>
      <c r="I22" s="100"/>
      <c r="J22" s="81"/>
    </row>
    <row r="23" spans="1:10" s="28" customFormat="1" ht="117.6" customHeight="1" thickBot="1" x14ac:dyDescent="0.35">
      <c r="A23" s="164"/>
      <c r="B23" s="161"/>
      <c r="C23" s="66" t="s">
        <v>29</v>
      </c>
      <c r="D23" s="65">
        <f>45+20</f>
        <v>65</v>
      </c>
      <c r="E23" s="158"/>
      <c r="F23" s="167"/>
      <c r="G23" s="168"/>
      <c r="H23" s="169"/>
      <c r="I23" s="170"/>
      <c r="J23" s="81"/>
    </row>
    <row r="24" spans="1:10" s="28" customFormat="1" ht="78.599999999999994" customHeight="1" x14ac:dyDescent="0.3">
      <c r="A24" s="162">
        <v>2</v>
      </c>
      <c r="B24" s="171" t="s">
        <v>30</v>
      </c>
      <c r="C24" s="67" t="s">
        <v>19</v>
      </c>
      <c r="D24" s="68" t="s">
        <v>31</v>
      </c>
      <c r="E24" s="156" t="s">
        <v>32</v>
      </c>
      <c r="F24" s="165"/>
      <c r="G24" s="104">
        <v>700</v>
      </c>
      <c r="H24" s="97"/>
      <c r="I24" s="99">
        <f>H24*G24</f>
        <v>0</v>
      </c>
      <c r="J24" s="81"/>
    </row>
    <row r="25" spans="1:10" s="28" customFormat="1" ht="78.599999999999994" customHeight="1" x14ac:dyDescent="0.3">
      <c r="A25" s="163"/>
      <c r="B25" s="172"/>
      <c r="C25" s="63" t="s">
        <v>21</v>
      </c>
      <c r="D25" s="61">
        <f>10+50</f>
        <v>60</v>
      </c>
      <c r="E25" s="157"/>
      <c r="F25" s="166"/>
      <c r="G25" s="105"/>
      <c r="H25" s="98"/>
      <c r="I25" s="100"/>
      <c r="J25" s="81"/>
    </row>
    <row r="26" spans="1:10" s="28" customFormat="1" ht="78.599999999999994" customHeight="1" x14ac:dyDescent="0.3">
      <c r="A26" s="163"/>
      <c r="B26" s="172"/>
      <c r="C26" s="63" t="s">
        <v>22</v>
      </c>
      <c r="D26" s="61">
        <f>20+75</f>
        <v>95</v>
      </c>
      <c r="E26" s="157"/>
      <c r="F26" s="166"/>
      <c r="G26" s="105"/>
      <c r="H26" s="98"/>
      <c r="I26" s="100"/>
      <c r="J26" s="81"/>
    </row>
    <row r="27" spans="1:10" s="28" customFormat="1" ht="78.599999999999994" customHeight="1" x14ac:dyDescent="0.3">
      <c r="A27" s="163"/>
      <c r="B27" s="172"/>
      <c r="C27" s="63" t="s">
        <v>23</v>
      </c>
      <c r="D27" s="61">
        <f>30+75</f>
        <v>105</v>
      </c>
      <c r="E27" s="157"/>
      <c r="F27" s="166"/>
      <c r="G27" s="105"/>
      <c r="H27" s="98"/>
      <c r="I27" s="100"/>
      <c r="J27" s="81"/>
    </row>
    <row r="28" spans="1:10" s="28" customFormat="1" ht="78.599999999999994" customHeight="1" x14ac:dyDescent="0.3">
      <c r="A28" s="163"/>
      <c r="B28" s="172"/>
      <c r="C28" s="63" t="s">
        <v>24</v>
      </c>
      <c r="D28" s="61">
        <v>30</v>
      </c>
      <c r="E28" s="157"/>
      <c r="F28" s="166"/>
      <c r="G28" s="105"/>
      <c r="H28" s="98"/>
      <c r="I28" s="100"/>
      <c r="J28" s="81"/>
    </row>
    <row r="29" spans="1:10" s="28" customFormat="1" ht="78.599999999999994" customHeight="1" x14ac:dyDescent="0.3">
      <c r="A29" s="163"/>
      <c r="B29" s="172"/>
      <c r="C29" s="63" t="s">
        <v>25</v>
      </c>
      <c r="D29" s="61">
        <f>25+60</f>
        <v>85</v>
      </c>
      <c r="E29" s="157"/>
      <c r="F29" s="166"/>
      <c r="G29" s="105"/>
      <c r="H29" s="98"/>
      <c r="I29" s="100"/>
      <c r="J29" s="81"/>
    </row>
    <row r="30" spans="1:10" s="28" customFormat="1" ht="78.599999999999994" customHeight="1" x14ac:dyDescent="0.3">
      <c r="A30" s="163"/>
      <c r="B30" s="172"/>
      <c r="C30" s="63" t="s">
        <v>26</v>
      </c>
      <c r="D30" s="61">
        <f>25+65</f>
        <v>90</v>
      </c>
      <c r="E30" s="157"/>
      <c r="F30" s="166"/>
      <c r="G30" s="105"/>
      <c r="H30" s="98"/>
      <c r="I30" s="100"/>
      <c r="J30" s="81"/>
    </row>
    <row r="31" spans="1:10" s="28" customFormat="1" ht="78.599999999999994" customHeight="1" x14ac:dyDescent="0.3">
      <c r="A31" s="163"/>
      <c r="B31" s="172"/>
      <c r="C31" s="63" t="s">
        <v>27</v>
      </c>
      <c r="D31" s="61">
        <f>20+55</f>
        <v>75</v>
      </c>
      <c r="E31" s="157"/>
      <c r="F31" s="166"/>
      <c r="G31" s="105"/>
      <c r="H31" s="98"/>
      <c r="I31" s="100"/>
      <c r="J31" s="81"/>
    </row>
    <row r="32" spans="1:10" s="28" customFormat="1" ht="78.599999999999994" customHeight="1" x14ac:dyDescent="0.3">
      <c r="A32" s="163"/>
      <c r="B32" s="172"/>
      <c r="C32" s="63" t="s">
        <v>28</v>
      </c>
      <c r="D32" s="61">
        <f>20+60</f>
        <v>80</v>
      </c>
      <c r="E32" s="157"/>
      <c r="F32" s="166"/>
      <c r="G32" s="105"/>
      <c r="H32" s="98"/>
      <c r="I32" s="100"/>
      <c r="J32" s="81"/>
    </row>
    <row r="33" spans="1:14" s="28" customFormat="1" ht="78.599999999999994" customHeight="1" thickBot="1" x14ac:dyDescent="0.35">
      <c r="A33" s="163"/>
      <c r="B33" s="172"/>
      <c r="C33" s="64" t="s">
        <v>29</v>
      </c>
      <c r="D33" s="62">
        <f>20+60</f>
        <v>80</v>
      </c>
      <c r="E33" s="157"/>
      <c r="F33" s="166"/>
      <c r="G33" s="105"/>
      <c r="H33" s="98"/>
      <c r="I33" s="100"/>
      <c r="J33" s="82"/>
    </row>
    <row r="34" spans="1:14" s="28" customFormat="1" ht="65.400000000000006" customHeight="1" thickBot="1" x14ac:dyDescent="0.35">
      <c r="A34" s="173" t="s">
        <v>33</v>
      </c>
      <c r="B34" s="174"/>
      <c r="C34" s="182"/>
      <c r="D34" s="182"/>
      <c r="E34" s="174"/>
      <c r="F34" s="174"/>
      <c r="G34" s="174"/>
      <c r="H34" s="183">
        <f>I24+I14</f>
        <v>0</v>
      </c>
      <c r="I34" s="184"/>
      <c r="J34" s="185"/>
    </row>
    <row r="35" spans="1:14" s="28" customFormat="1" ht="73.2" customHeight="1" thickBot="1" x14ac:dyDescent="0.35">
      <c r="A35" s="83" t="s">
        <v>34</v>
      </c>
      <c r="B35" s="84"/>
      <c r="C35" s="84"/>
      <c r="D35" s="84"/>
      <c r="E35" s="84"/>
      <c r="F35" s="84"/>
      <c r="G35" s="84"/>
      <c r="H35" s="84"/>
      <c r="I35" s="84"/>
      <c r="J35" s="86"/>
    </row>
    <row r="36" spans="1:14" s="29" customFormat="1" ht="382.8" customHeight="1" thickBot="1" x14ac:dyDescent="0.35">
      <c r="A36" s="42">
        <v>1</v>
      </c>
      <c r="B36" s="41" t="s">
        <v>111</v>
      </c>
      <c r="C36" s="180" t="s">
        <v>35</v>
      </c>
      <c r="D36" s="181"/>
      <c r="E36" s="40" t="s">
        <v>36</v>
      </c>
      <c r="F36" s="49"/>
      <c r="G36" s="50">
        <v>700</v>
      </c>
      <c r="H36" s="51"/>
      <c r="I36" s="52">
        <f>H36*G36</f>
        <v>0</v>
      </c>
      <c r="J36" s="186"/>
      <c r="N36" s="28"/>
    </row>
    <row r="37" spans="1:14" s="29" customFormat="1" ht="409.2" customHeight="1" thickBot="1" x14ac:dyDescent="0.35">
      <c r="A37" s="39">
        <v>2</v>
      </c>
      <c r="B37" s="44" t="s">
        <v>37</v>
      </c>
      <c r="C37" s="180" t="s">
        <v>35</v>
      </c>
      <c r="D37" s="181"/>
      <c r="E37" s="43" t="s">
        <v>38</v>
      </c>
      <c r="F37" s="49"/>
      <c r="G37" s="50">
        <v>700</v>
      </c>
      <c r="H37" s="51"/>
      <c r="I37" s="52">
        <f>H37*G37</f>
        <v>0</v>
      </c>
      <c r="J37" s="187"/>
    </row>
    <row r="38" spans="1:14" s="29" customFormat="1" ht="72" customHeight="1" thickBot="1" x14ac:dyDescent="0.35">
      <c r="A38" s="173" t="s">
        <v>39</v>
      </c>
      <c r="B38" s="174"/>
      <c r="C38" s="174"/>
      <c r="D38" s="174"/>
      <c r="E38" s="174"/>
      <c r="F38" s="174"/>
      <c r="G38" s="174"/>
      <c r="H38" s="175">
        <f>I36+I37</f>
        <v>0</v>
      </c>
      <c r="I38" s="176"/>
      <c r="J38" s="177"/>
    </row>
    <row r="39" spans="1:14" s="28" customFormat="1" ht="41.4" customHeight="1" thickBot="1" x14ac:dyDescent="0.35">
      <c r="A39" s="83" t="s">
        <v>40</v>
      </c>
      <c r="B39" s="84"/>
      <c r="C39" s="101"/>
      <c r="D39" s="101"/>
      <c r="E39" s="84"/>
      <c r="F39" s="84"/>
      <c r="G39" s="84"/>
      <c r="H39" s="84"/>
      <c r="I39" s="84"/>
      <c r="J39" s="86"/>
    </row>
    <row r="40" spans="1:14" s="29" customFormat="1" ht="78" customHeight="1" x14ac:dyDescent="0.3">
      <c r="A40" s="91">
        <v>1</v>
      </c>
      <c r="B40" s="102" t="s">
        <v>41</v>
      </c>
      <c r="C40" s="56" t="s">
        <v>19</v>
      </c>
      <c r="D40" s="54">
        <f>30+15</f>
        <v>45</v>
      </c>
      <c r="E40" s="87" t="s">
        <v>42</v>
      </c>
      <c r="F40" s="78"/>
      <c r="G40" s="104">
        <v>700</v>
      </c>
      <c r="H40" s="95"/>
      <c r="I40" s="106">
        <f>H40*G40</f>
        <v>0</v>
      </c>
      <c r="J40" s="78"/>
    </row>
    <row r="41" spans="1:14" s="29" customFormat="1" ht="78" customHeight="1" x14ac:dyDescent="0.3">
      <c r="A41" s="92"/>
      <c r="B41" s="103"/>
      <c r="C41" s="57" t="s">
        <v>21</v>
      </c>
      <c r="D41" s="55">
        <f>50+20</f>
        <v>70</v>
      </c>
      <c r="E41" s="88"/>
      <c r="F41" s="79"/>
      <c r="G41" s="105"/>
      <c r="H41" s="96"/>
      <c r="I41" s="107"/>
      <c r="J41" s="79"/>
    </row>
    <row r="42" spans="1:14" s="29" customFormat="1" ht="78" customHeight="1" x14ac:dyDescent="0.3">
      <c r="A42" s="92"/>
      <c r="B42" s="103"/>
      <c r="C42" s="57" t="s">
        <v>22</v>
      </c>
      <c r="D42" s="55">
        <f>50+20</f>
        <v>70</v>
      </c>
      <c r="E42" s="88"/>
      <c r="F42" s="79"/>
      <c r="G42" s="105"/>
      <c r="H42" s="96"/>
      <c r="I42" s="107"/>
      <c r="J42" s="79"/>
    </row>
    <row r="43" spans="1:14" s="29" customFormat="1" ht="78" customHeight="1" x14ac:dyDescent="0.3">
      <c r="A43" s="92"/>
      <c r="B43" s="103"/>
      <c r="C43" s="57" t="s">
        <v>23</v>
      </c>
      <c r="D43" s="55">
        <f>60+25</f>
        <v>85</v>
      </c>
      <c r="E43" s="88"/>
      <c r="F43" s="79"/>
      <c r="G43" s="105"/>
      <c r="H43" s="96"/>
      <c r="I43" s="107"/>
      <c r="J43" s="79"/>
    </row>
    <row r="44" spans="1:14" s="29" customFormat="1" ht="78" customHeight="1" x14ac:dyDescent="0.3">
      <c r="A44" s="92"/>
      <c r="B44" s="103"/>
      <c r="C44" s="57" t="s">
        <v>24</v>
      </c>
      <c r="D44" s="55">
        <f>60+25</f>
        <v>85</v>
      </c>
      <c r="E44" s="88"/>
      <c r="F44" s="79"/>
      <c r="G44" s="105"/>
      <c r="H44" s="96"/>
      <c r="I44" s="107"/>
      <c r="J44" s="79"/>
    </row>
    <row r="45" spans="1:14" s="29" customFormat="1" ht="78" customHeight="1" x14ac:dyDescent="0.3">
      <c r="A45" s="92"/>
      <c r="B45" s="103"/>
      <c r="C45" s="57" t="s">
        <v>25</v>
      </c>
      <c r="D45" s="55">
        <f>60+25</f>
        <v>85</v>
      </c>
      <c r="E45" s="88"/>
      <c r="F45" s="79"/>
      <c r="G45" s="105"/>
      <c r="H45" s="96"/>
      <c r="I45" s="107"/>
      <c r="J45" s="79"/>
    </row>
    <row r="46" spans="1:14" s="29" customFormat="1" ht="78" customHeight="1" x14ac:dyDescent="0.3">
      <c r="A46" s="92"/>
      <c r="B46" s="103"/>
      <c r="C46" s="57" t="s">
        <v>26</v>
      </c>
      <c r="D46" s="55">
        <f>50+20</f>
        <v>70</v>
      </c>
      <c r="E46" s="88"/>
      <c r="F46" s="79"/>
      <c r="G46" s="105"/>
      <c r="H46" s="96"/>
      <c r="I46" s="107"/>
      <c r="J46" s="79"/>
    </row>
    <row r="47" spans="1:14" s="29" customFormat="1" ht="99" customHeight="1" x14ac:dyDescent="0.3">
      <c r="A47" s="92"/>
      <c r="B47" s="103"/>
      <c r="C47" s="57" t="s">
        <v>27</v>
      </c>
      <c r="D47" s="55">
        <f>50+20</f>
        <v>70</v>
      </c>
      <c r="E47" s="88"/>
      <c r="F47" s="79"/>
      <c r="G47" s="105"/>
      <c r="H47" s="96"/>
      <c r="I47" s="107"/>
      <c r="J47" s="79"/>
    </row>
    <row r="48" spans="1:14" s="29" customFormat="1" ht="88.95" customHeight="1" x14ac:dyDescent="0.3">
      <c r="A48" s="92"/>
      <c r="B48" s="103"/>
      <c r="C48" s="57" t="s">
        <v>28</v>
      </c>
      <c r="D48" s="55">
        <f>45+15</f>
        <v>60</v>
      </c>
      <c r="E48" s="88"/>
      <c r="F48" s="79"/>
      <c r="G48" s="105"/>
      <c r="H48" s="96"/>
      <c r="I48" s="107"/>
      <c r="J48" s="79"/>
    </row>
    <row r="49" spans="1:260" s="29" customFormat="1" ht="87" customHeight="1" thickBot="1" x14ac:dyDescent="0.35">
      <c r="A49" s="92"/>
      <c r="B49" s="103"/>
      <c r="C49" s="58" t="s">
        <v>29</v>
      </c>
      <c r="D49" s="59">
        <f>45+15</f>
        <v>60</v>
      </c>
      <c r="E49" s="88"/>
      <c r="F49" s="79"/>
      <c r="G49" s="105"/>
      <c r="H49" s="96"/>
      <c r="I49" s="107"/>
      <c r="J49" s="79"/>
    </row>
    <row r="50" spans="1:260" s="28" customFormat="1" ht="41.4" customHeight="1" thickBot="1" x14ac:dyDescent="0.35">
      <c r="A50" s="83" t="s">
        <v>43</v>
      </c>
      <c r="B50" s="84"/>
      <c r="C50" s="85"/>
      <c r="D50" s="85"/>
      <c r="E50" s="84"/>
      <c r="F50" s="84"/>
      <c r="G50" s="84"/>
      <c r="H50" s="84"/>
      <c r="I50" s="84"/>
      <c r="J50" s="86"/>
    </row>
    <row r="51" spans="1:260" s="29" customFormat="1" ht="100.95" customHeight="1" x14ac:dyDescent="0.3">
      <c r="A51" s="91">
        <v>1</v>
      </c>
      <c r="B51" s="89" t="s">
        <v>44</v>
      </c>
      <c r="C51" s="71" t="s">
        <v>19</v>
      </c>
      <c r="D51" s="68" t="s">
        <v>31</v>
      </c>
      <c r="E51" s="87" t="s">
        <v>45</v>
      </c>
      <c r="F51" s="78"/>
      <c r="G51" s="93">
        <v>700</v>
      </c>
      <c r="H51" s="95"/>
      <c r="I51" s="95">
        <f>H51*G51</f>
        <v>0</v>
      </c>
      <c r="J51" s="78"/>
    </row>
    <row r="52" spans="1:260" s="29" customFormat="1" ht="100.95" customHeight="1" x14ac:dyDescent="0.3">
      <c r="A52" s="92"/>
      <c r="B52" s="90"/>
      <c r="C52" s="57" t="s">
        <v>21</v>
      </c>
      <c r="D52" s="70">
        <f>50+10</f>
        <v>60</v>
      </c>
      <c r="E52" s="88"/>
      <c r="F52" s="79"/>
      <c r="G52" s="94"/>
      <c r="H52" s="96"/>
      <c r="I52" s="96"/>
      <c r="J52" s="79"/>
    </row>
    <row r="53" spans="1:260" s="29" customFormat="1" ht="100.95" customHeight="1" x14ac:dyDescent="0.3">
      <c r="A53" s="92"/>
      <c r="B53" s="90"/>
      <c r="C53" s="57" t="s">
        <v>22</v>
      </c>
      <c r="D53" s="70">
        <f>75+15</f>
        <v>90</v>
      </c>
      <c r="E53" s="88"/>
      <c r="F53" s="79"/>
      <c r="G53" s="94"/>
      <c r="H53" s="96"/>
      <c r="I53" s="96"/>
      <c r="J53" s="79"/>
    </row>
    <row r="54" spans="1:260" s="29" customFormat="1" ht="100.95" customHeight="1" x14ac:dyDescent="0.3">
      <c r="A54" s="92"/>
      <c r="B54" s="90"/>
      <c r="C54" s="57" t="s">
        <v>23</v>
      </c>
      <c r="D54" s="70">
        <f>75+25</f>
        <v>100</v>
      </c>
      <c r="E54" s="88"/>
      <c r="F54" s="79"/>
      <c r="G54" s="94"/>
      <c r="H54" s="96"/>
      <c r="I54" s="96"/>
      <c r="J54" s="79"/>
    </row>
    <row r="55" spans="1:260" s="29" customFormat="1" ht="100.95" customHeight="1" x14ac:dyDescent="0.3">
      <c r="A55" s="92"/>
      <c r="B55" s="90"/>
      <c r="C55" s="57" t="s">
        <v>24</v>
      </c>
      <c r="D55" s="70">
        <v>50</v>
      </c>
      <c r="E55" s="88"/>
      <c r="F55" s="79"/>
      <c r="G55" s="94"/>
      <c r="H55" s="96"/>
      <c r="I55" s="96"/>
      <c r="J55" s="79"/>
    </row>
    <row r="56" spans="1:260" s="29" customFormat="1" ht="100.95" customHeight="1" x14ac:dyDescent="0.3">
      <c r="A56" s="92"/>
      <c r="B56" s="90"/>
      <c r="C56" s="57" t="s">
        <v>25</v>
      </c>
      <c r="D56" s="70">
        <f>60+25</f>
        <v>85</v>
      </c>
      <c r="E56" s="88"/>
      <c r="F56" s="79"/>
      <c r="G56" s="94"/>
      <c r="H56" s="96"/>
      <c r="I56" s="96"/>
      <c r="J56" s="79"/>
    </row>
    <row r="57" spans="1:260" s="29" customFormat="1" ht="100.95" customHeight="1" x14ac:dyDescent="0.3">
      <c r="A57" s="92"/>
      <c r="B57" s="90"/>
      <c r="C57" s="57" t="s">
        <v>26</v>
      </c>
      <c r="D57" s="70">
        <f>65+25</f>
        <v>90</v>
      </c>
      <c r="E57" s="88"/>
      <c r="F57" s="79"/>
      <c r="G57" s="94"/>
      <c r="H57" s="96"/>
      <c r="I57" s="96"/>
      <c r="J57" s="79"/>
    </row>
    <row r="58" spans="1:260" s="29" customFormat="1" ht="100.95" customHeight="1" x14ac:dyDescent="0.3">
      <c r="A58" s="92"/>
      <c r="B58" s="90"/>
      <c r="C58" s="57" t="s">
        <v>27</v>
      </c>
      <c r="D58" s="70">
        <f>55+20</f>
        <v>75</v>
      </c>
      <c r="E58" s="88"/>
      <c r="F58" s="79"/>
      <c r="G58" s="94"/>
      <c r="H58" s="96"/>
      <c r="I58" s="96"/>
      <c r="J58" s="79"/>
    </row>
    <row r="59" spans="1:260" s="29" customFormat="1" ht="100.95" customHeight="1" x14ac:dyDescent="0.3">
      <c r="A59" s="92"/>
      <c r="B59" s="90"/>
      <c r="C59" s="57" t="s">
        <v>28</v>
      </c>
      <c r="D59" s="70">
        <f>60+20</f>
        <v>80</v>
      </c>
      <c r="E59" s="88"/>
      <c r="F59" s="79"/>
      <c r="G59" s="94"/>
      <c r="H59" s="96"/>
      <c r="I59" s="96"/>
      <c r="J59" s="79"/>
    </row>
    <row r="60" spans="1:260" s="29" customFormat="1" ht="100.95" customHeight="1" thickBot="1" x14ac:dyDescent="0.35">
      <c r="A60" s="92"/>
      <c r="B60" s="90"/>
      <c r="C60" s="58" t="s">
        <v>29</v>
      </c>
      <c r="D60" s="70">
        <f>60+10</f>
        <v>70</v>
      </c>
      <c r="E60" s="88"/>
      <c r="F60" s="79"/>
      <c r="G60" s="94"/>
      <c r="H60" s="96"/>
      <c r="I60" s="96"/>
      <c r="J60" s="79"/>
      <c r="AF60" s="29" t="s">
        <v>46</v>
      </c>
    </row>
    <row r="61" spans="1:260" s="29" customFormat="1" ht="97.2" customHeight="1" x14ac:dyDescent="0.3">
      <c r="A61" s="76" t="s">
        <v>47</v>
      </c>
      <c r="B61" s="76"/>
      <c r="C61" s="77"/>
      <c r="D61" s="77"/>
      <c r="E61" s="76"/>
      <c r="F61" s="76"/>
      <c r="G61" s="76"/>
      <c r="H61" s="76"/>
      <c r="I61" s="76"/>
      <c r="J61" s="76"/>
    </row>
    <row r="62" spans="1:260" s="53" customFormat="1" ht="116.4" customHeight="1" x14ac:dyDescent="0.8">
      <c r="A62" s="191" t="s">
        <v>112</v>
      </c>
      <c r="B62" s="191"/>
      <c r="C62" s="191"/>
      <c r="D62" s="191"/>
      <c r="E62" s="191"/>
      <c r="F62" s="191"/>
      <c r="G62" s="191"/>
      <c r="H62" s="191"/>
      <c r="I62" s="191"/>
      <c r="J62" s="191"/>
    </row>
    <row r="63" spans="1:260" s="31" customFormat="1" ht="402" customHeight="1" x14ac:dyDescent="0.5">
      <c r="A63" s="154" t="s">
        <v>48</v>
      </c>
      <c r="B63" s="155"/>
      <c r="C63" s="155"/>
      <c r="D63" s="155"/>
      <c r="E63" s="155"/>
      <c r="F63" s="155"/>
      <c r="G63" s="155"/>
      <c r="H63" s="155"/>
      <c r="I63" s="155"/>
      <c r="J63" s="155"/>
      <c r="K63" s="8"/>
      <c r="L63" s="8"/>
      <c r="M63" s="8"/>
      <c r="N63" s="8"/>
      <c r="O63" s="8"/>
      <c r="P63" s="8"/>
    </row>
    <row r="64" spans="1:260" ht="41.4" customHeight="1" x14ac:dyDescent="0.55000000000000004">
      <c r="A64" s="110" t="s">
        <v>49</v>
      </c>
      <c r="B64" s="110"/>
      <c r="C64" s="110"/>
      <c r="D64" s="110"/>
      <c r="E64" s="110"/>
      <c r="F64" s="110"/>
      <c r="G64" s="110"/>
      <c r="H64" s="110"/>
      <c r="I64" s="110"/>
      <c r="J64" s="110"/>
      <c r="K64" s="110"/>
      <c r="L64" s="110"/>
      <c r="M64" s="14"/>
      <c r="N64" s="14"/>
      <c r="O64" s="14"/>
      <c r="P64" s="14"/>
      <c r="Q64" s="32"/>
      <c r="R64" s="32"/>
      <c r="S64" s="32"/>
      <c r="T64" s="32"/>
      <c r="U64" s="32"/>
      <c r="V64" s="32"/>
      <c r="W64" s="32"/>
      <c r="X64" s="32"/>
      <c r="Y64" s="32"/>
      <c r="Z64" s="32"/>
      <c r="AA64" s="32"/>
      <c r="AB64" s="32"/>
      <c r="AC64" s="32"/>
      <c r="AD64" s="32"/>
      <c r="AE64" s="32"/>
      <c r="AF64" s="32"/>
      <c r="AG64" s="32"/>
      <c r="AH64" s="32"/>
      <c r="AI64" s="32"/>
      <c r="AJ64" s="32"/>
      <c r="AK64" s="32"/>
      <c r="AL64" s="32"/>
      <c r="AM64" s="32"/>
      <c r="AN64" s="32"/>
      <c r="AO64" s="32"/>
      <c r="AP64" s="32"/>
      <c r="AQ64" s="32"/>
      <c r="AR64" s="32"/>
      <c r="AS64" s="32"/>
      <c r="AT64" s="32"/>
      <c r="AU64" s="32"/>
      <c r="AV64" s="32"/>
      <c r="AW64" s="32"/>
      <c r="AX64" s="32"/>
      <c r="AY64" s="32"/>
      <c r="AZ64" s="32"/>
      <c r="BA64" s="32"/>
      <c r="BB64" s="32"/>
      <c r="BC64" s="32"/>
      <c r="BD64" s="32"/>
      <c r="BE64" s="32"/>
      <c r="BF64" s="32"/>
      <c r="BG64" s="32"/>
      <c r="BH64" s="32"/>
      <c r="BI64" s="32"/>
      <c r="BJ64" s="32"/>
      <c r="BK64" s="32"/>
      <c r="BL64" s="32"/>
      <c r="BM64" s="32"/>
      <c r="BN64" s="32"/>
      <c r="BO64" s="32"/>
      <c r="BP64" s="32"/>
      <c r="BQ64" s="32"/>
      <c r="BR64" s="32"/>
      <c r="BS64" s="32"/>
      <c r="BT64" s="32"/>
      <c r="BU64" s="32"/>
      <c r="BV64" s="32"/>
      <c r="BW64" s="32"/>
      <c r="BX64" s="32"/>
      <c r="BY64" s="32"/>
      <c r="BZ64" s="32"/>
      <c r="CA64" s="32"/>
      <c r="CB64" s="32"/>
      <c r="CC64" s="32"/>
      <c r="CD64" s="32"/>
      <c r="CE64" s="32"/>
      <c r="CF64" s="32"/>
      <c r="CG64" s="32"/>
      <c r="CH64" s="32"/>
      <c r="CI64" s="32"/>
      <c r="CJ64" s="32"/>
      <c r="CK64" s="32"/>
      <c r="CL64" s="32"/>
      <c r="CM64" s="32"/>
      <c r="CN64" s="32"/>
      <c r="CO64" s="32"/>
      <c r="CP64" s="32"/>
      <c r="CQ64" s="32"/>
      <c r="CR64" s="32"/>
      <c r="CS64" s="32"/>
      <c r="CT64" s="32"/>
      <c r="CU64" s="32"/>
      <c r="CV64" s="32"/>
      <c r="CW64" s="32"/>
      <c r="CX64" s="32"/>
      <c r="CY64" s="32"/>
      <c r="CZ64" s="32"/>
      <c r="DA64" s="32"/>
      <c r="DB64" s="32"/>
      <c r="DC64" s="32"/>
      <c r="DD64" s="32"/>
      <c r="DE64" s="32"/>
      <c r="DF64" s="32"/>
      <c r="DG64" s="32"/>
      <c r="DH64" s="32"/>
      <c r="DI64" s="32"/>
      <c r="DJ64" s="32"/>
      <c r="DK64" s="32"/>
      <c r="DL64" s="32"/>
      <c r="DM64" s="32"/>
      <c r="DN64" s="32"/>
      <c r="DO64" s="32"/>
      <c r="DP64" s="32"/>
      <c r="DQ64" s="32"/>
      <c r="DR64" s="32"/>
      <c r="DS64" s="32"/>
      <c r="DT64" s="32"/>
      <c r="DU64" s="32"/>
      <c r="DV64" s="32"/>
      <c r="DW64" s="32"/>
      <c r="DX64" s="32"/>
      <c r="DY64" s="32"/>
      <c r="DZ64" s="32"/>
      <c r="EA64" s="32"/>
      <c r="EB64" s="32"/>
      <c r="EC64" s="32"/>
      <c r="ED64" s="32"/>
      <c r="EE64" s="32"/>
      <c r="EF64" s="32"/>
      <c r="EG64" s="32"/>
      <c r="EH64" s="32"/>
      <c r="EI64" s="32"/>
      <c r="EJ64" s="32"/>
      <c r="EK64" s="32"/>
      <c r="EL64" s="32"/>
      <c r="EM64" s="32"/>
      <c r="EN64" s="32"/>
      <c r="EO64" s="32"/>
      <c r="EP64" s="32"/>
      <c r="EQ64" s="32"/>
      <c r="ER64" s="32"/>
      <c r="ES64" s="32"/>
      <c r="ET64" s="32"/>
      <c r="EU64" s="32"/>
      <c r="EV64" s="32"/>
      <c r="EW64" s="32"/>
      <c r="EX64" s="32"/>
      <c r="EY64" s="32"/>
      <c r="EZ64" s="32"/>
      <c r="FA64" s="32"/>
      <c r="FB64" s="32"/>
      <c r="FC64" s="32"/>
      <c r="FD64" s="32"/>
      <c r="FE64" s="32"/>
      <c r="FF64" s="32"/>
      <c r="FG64" s="32"/>
      <c r="FH64" s="32"/>
      <c r="FI64" s="32"/>
      <c r="FJ64" s="32"/>
      <c r="FK64" s="32"/>
      <c r="FL64" s="32"/>
      <c r="FM64" s="32"/>
      <c r="FN64" s="32"/>
      <c r="FO64" s="32"/>
      <c r="FP64" s="32"/>
      <c r="FQ64" s="32"/>
      <c r="FR64" s="32"/>
      <c r="FS64" s="32"/>
      <c r="FT64" s="32"/>
      <c r="FU64" s="32"/>
      <c r="FV64" s="32"/>
      <c r="FW64" s="32"/>
      <c r="FX64" s="32"/>
      <c r="FY64" s="32"/>
      <c r="FZ64" s="32"/>
      <c r="GA64" s="32"/>
      <c r="GB64" s="32"/>
      <c r="GC64" s="32"/>
      <c r="GD64" s="32"/>
      <c r="GE64" s="32"/>
      <c r="GF64" s="32"/>
      <c r="GG64" s="32"/>
      <c r="GH64" s="32"/>
      <c r="GI64" s="32"/>
      <c r="GJ64" s="32"/>
      <c r="GK64" s="32"/>
      <c r="GL64" s="32"/>
      <c r="GM64" s="32"/>
      <c r="GN64" s="32"/>
      <c r="GO64" s="32"/>
      <c r="GP64" s="32"/>
      <c r="GQ64" s="32"/>
      <c r="GR64" s="32"/>
      <c r="GS64" s="32"/>
      <c r="GT64" s="32"/>
      <c r="GU64" s="32"/>
      <c r="GV64" s="32"/>
      <c r="GW64" s="32"/>
      <c r="GX64" s="32"/>
      <c r="GY64" s="32"/>
      <c r="GZ64" s="32"/>
      <c r="HA64" s="32"/>
      <c r="HB64" s="32"/>
      <c r="HC64" s="32"/>
      <c r="HD64" s="32"/>
      <c r="HE64" s="32"/>
      <c r="HF64" s="32"/>
      <c r="HG64" s="32"/>
      <c r="HH64" s="32"/>
      <c r="HI64" s="32"/>
      <c r="HJ64" s="32"/>
      <c r="HK64" s="32"/>
      <c r="HL64" s="32"/>
      <c r="HM64" s="32"/>
      <c r="HN64" s="32"/>
      <c r="HO64" s="32"/>
      <c r="HP64" s="32"/>
      <c r="HQ64" s="32"/>
      <c r="HR64" s="32"/>
      <c r="HS64" s="32"/>
      <c r="HT64" s="32"/>
      <c r="HU64" s="32"/>
      <c r="HV64" s="32"/>
      <c r="HW64" s="32"/>
      <c r="HX64" s="32"/>
      <c r="HY64" s="32"/>
      <c r="HZ64" s="32"/>
      <c r="IA64" s="32"/>
      <c r="IB64" s="32"/>
      <c r="IC64" s="32"/>
      <c r="ID64" s="32"/>
      <c r="IE64" s="32"/>
      <c r="IF64" s="32"/>
      <c r="IG64" s="32"/>
      <c r="IH64" s="32"/>
      <c r="II64" s="32"/>
      <c r="IJ64" s="32"/>
      <c r="IK64" s="32"/>
      <c r="IL64" s="32"/>
      <c r="IM64" s="32"/>
      <c r="IN64" s="32"/>
      <c r="IO64" s="32"/>
      <c r="IP64" s="32"/>
      <c r="IQ64" s="32"/>
      <c r="IR64" s="32"/>
      <c r="IS64" s="32"/>
      <c r="IT64" s="32"/>
      <c r="IU64" s="32"/>
      <c r="IV64" s="32"/>
      <c r="IW64" s="32"/>
      <c r="IX64" s="32"/>
      <c r="IY64" s="32"/>
      <c r="IZ64" s="32"/>
    </row>
    <row r="65" spans="1:260" ht="61.2" customHeight="1" x14ac:dyDescent="0.55000000000000004">
      <c r="A65" s="111" t="s">
        <v>50</v>
      </c>
      <c r="B65" s="111"/>
      <c r="C65" s="111"/>
      <c r="D65" s="111"/>
      <c r="E65" s="111"/>
      <c r="F65" s="111"/>
      <c r="G65" s="111"/>
      <c r="H65" s="111"/>
      <c r="I65" s="111"/>
      <c r="J65" s="111"/>
      <c r="K65" s="15"/>
      <c r="L65" s="15"/>
      <c r="M65" s="14"/>
      <c r="N65" s="14"/>
      <c r="O65" s="14"/>
      <c r="P65" s="14"/>
      <c r="Q65" s="32"/>
      <c r="R65" s="32"/>
      <c r="S65" s="32"/>
      <c r="T65" s="32"/>
      <c r="U65" s="32"/>
      <c r="V65" s="32"/>
      <c r="W65" s="32"/>
      <c r="X65" s="32"/>
      <c r="Y65" s="32"/>
      <c r="Z65" s="32"/>
      <c r="AA65" s="32"/>
      <c r="AB65" s="32"/>
      <c r="AC65" s="32"/>
      <c r="AD65" s="32"/>
      <c r="AE65" s="32"/>
      <c r="AF65" s="32"/>
      <c r="AG65" s="32"/>
      <c r="AH65" s="32"/>
      <c r="AI65" s="32"/>
      <c r="AJ65" s="32"/>
      <c r="AK65" s="32"/>
      <c r="AL65" s="32"/>
      <c r="AM65" s="32"/>
      <c r="AN65" s="32"/>
      <c r="AO65" s="32"/>
      <c r="AP65" s="32"/>
      <c r="AQ65" s="32"/>
      <c r="AR65" s="32"/>
      <c r="AS65" s="32"/>
      <c r="AT65" s="32"/>
      <c r="AU65" s="32"/>
      <c r="AV65" s="32"/>
      <c r="AW65" s="32"/>
      <c r="AX65" s="32"/>
      <c r="AY65" s="32"/>
      <c r="AZ65" s="32"/>
      <c r="BA65" s="32"/>
      <c r="BB65" s="32"/>
      <c r="BC65" s="32"/>
      <c r="BD65" s="32"/>
      <c r="BE65" s="32"/>
      <c r="BF65" s="32"/>
      <c r="BG65" s="32"/>
      <c r="BH65" s="32"/>
      <c r="BI65" s="32"/>
      <c r="BJ65" s="32"/>
      <c r="BK65" s="32"/>
      <c r="BL65" s="32"/>
      <c r="BM65" s="32"/>
      <c r="BN65" s="32"/>
      <c r="BO65" s="32"/>
      <c r="BP65" s="32"/>
      <c r="BQ65" s="32"/>
      <c r="BR65" s="32"/>
      <c r="BS65" s="32"/>
      <c r="BT65" s="32"/>
      <c r="BU65" s="32"/>
      <c r="BV65" s="32"/>
      <c r="BW65" s="32"/>
      <c r="BX65" s="32"/>
      <c r="BY65" s="32"/>
      <c r="BZ65" s="32"/>
      <c r="CA65" s="32"/>
      <c r="CB65" s="32"/>
      <c r="CC65" s="32"/>
      <c r="CD65" s="32"/>
      <c r="CE65" s="32"/>
      <c r="CF65" s="32"/>
      <c r="CG65" s="32"/>
      <c r="CH65" s="32"/>
      <c r="CI65" s="32"/>
      <c r="CJ65" s="32"/>
      <c r="CK65" s="32"/>
      <c r="CL65" s="32"/>
      <c r="CM65" s="32"/>
      <c r="CN65" s="32"/>
      <c r="CO65" s="32"/>
      <c r="CP65" s="32"/>
      <c r="CQ65" s="32"/>
      <c r="CR65" s="32"/>
      <c r="CS65" s="32"/>
      <c r="CT65" s="32"/>
      <c r="CU65" s="32"/>
      <c r="CV65" s="32"/>
      <c r="CW65" s="32"/>
      <c r="CX65" s="32"/>
      <c r="CY65" s="32"/>
      <c r="CZ65" s="32"/>
      <c r="DA65" s="32"/>
      <c r="DB65" s="32"/>
      <c r="DC65" s="32"/>
      <c r="DD65" s="32"/>
      <c r="DE65" s="32"/>
      <c r="DF65" s="32"/>
      <c r="DG65" s="32"/>
      <c r="DH65" s="32"/>
      <c r="DI65" s="32"/>
      <c r="DJ65" s="32"/>
      <c r="DK65" s="32"/>
      <c r="DL65" s="32"/>
      <c r="DM65" s="32"/>
      <c r="DN65" s="32"/>
      <c r="DO65" s="32"/>
      <c r="DP65" s="32"/>
      <c r="DQ65" s="32"/>
      <c r="DR65" s="32"/>
      <c r="DS65" s="32"/>
      <c r="DT65" s="32"/>
      <c r="DU65" s="32"/>
      <c r="DV65" s="32"/>
      <c r="DW65" s="32"/>
      <c r="DX65" s="32"/>
      <c r="DY65" s="32"/>
      <c r="DZ65" s="32"/>
      <c r="EA65" s="32"/>
      <c r="EB65" s="32"/>
      <c r="EC65" s="32"/>
      <c r="ED65" s="32"/>
      <c r="EE65" s="32"/>
      <c r="EF65" s="32"/>
      <c r="EG65" s="32"/>
      <c r="EH65" s="32"/>
      <c r="EI65" s="32"/>
      <c r="EJ65" s="32"/>
      <c r="EK65" s="32"/>
      <c r="EL65" s="32"/>
      <c r="EM65" s="32"/>
      <c r="EN65" s="32"/>
      <c r="EO65" s="32"/>
      <c r="EP65" s="32"/>
      <c r="EQ65" s="32"/>
      <c r="ER65" s="32"/>
      <c r="ES65" s="32"/>
      <c r="ET65" s="32"/>
      <c r="EU65" s="32"/>
      <c r="EV65" s="32"/>
      <c r="EW65" s="32"/>
      <c r="EX65" s="32"/>
      <c r="EY65" s="32"/>
      <c r="EZ65" s="32"/>
      <c r="FA65" s="32"/>
      <c r="FB65" s="32"/>
      <c r="FC65" s="32"/>
      <c r="FD65" s="32"/>
      <c r="FE65" s="32"/>
      <c r="FF65" s="32"/>
      <c r="FG65" s="32"/>
      <c r="FH65" s="32"/>
      <c r="FI65" s="32"/>
      <c r="FJ65" s="32"/>
      <c r="FK65" s="32"/>
      <c r="FL65" s="32"/>
      <c r="FM65" s="32"/>
      <c r="FN65" s="32"/>
      <c r="FO65" s="32"/>
      <c r="FP65" s="32"/>
      <c r="FQ65" s="32"/>
      <c r="FR65" s="32"/>
      <c r="FS65" s="32"/>
      <c r="FT65" s="32"/>
      <c r="FU65" s="32"/>
      <c r="FV65" s="32"/>
      <c r="FW65" s="32"/>
      <c r="FX65" s="32"/>
      <c r="FY65" s="32"/>
      <c r="FZ65" s="32"/>
      <c r="GA65" s="32"/>
      <c r="GB65" s="32"/>
      <c r="GC65" s="32"/>
      <c r="GD65" s="32"/>
      <c r="GE65" s="32"/>
      <c r="GF65" s="32"/>
      <c r="GG65" s="32"/>
      <c r="GH65" s="32"/>
      <c r="GI65" s="32"/>
      <c r="GJ65" s="32"/>
      <c r="GK65" s="32"/>
      <c r="GL65" s="32"/>
      <c r="GM65" s="32"/>
      <c r="GN65" s="32"/>
      <c r="GO65" s="32"/>
      <c r="GP65" s="32"/>
      <c r="GQ65" s="32"/>
      <c r="GR65" s="32"/>
      <c r="GS65" s="32"/>
      <c r="GT65" s="32"/>
      <c r="GU65" s="32"/>
      <c r="GV65" s="32"/>
      <c r="GW65" s="32"/>
      <c r="GX65" s="32"/>
      <c r="GY65" s="32"/>
      <c r="GZ65" s="32"/>
      <c r="HA65" s="32"/>
      <c r="HB65" s="32"/>
      <c r="HC65" s="32"/>
      <c r="HD65" s="32"/>
      <c r="HE65" s="32"/>
      <c r="HF65" s="32"/>
      <c r="HG65" s="32"/>
      <c r="HH65" s="32"/>
      <c r="HI65" s="32"/>
      <c r="HJ65" s="32"/>
      <c r="HK65" s="32"/>
      <c r="HL65" s="32"/>
      <c r="HM65" s="32"/>
      <c r="HN65" s="32"/>
      <c r="HO65" s="32"/>
      <c r="HP65" s="32"/>
      <c r="HQ65" s="32"/>
      <c r="HR65" s="32"/>
      <c r="HS65" s="32"/>
      <c r="HT65" s="32"/>
      <c r="HU65" s="32"/>
      <c r="HV65" s="32"/>
      <c r="HW65" s="32"/>
      <c r="HX65" s="32"/>
      <c r="HY65" s="32"/>
      <c r="HZ65" s="32"/>
      <c r="IA65" s="32"/>
      <c r="IB65" s="32"/>
      <c r="IC65" s="32"/>
      <c r="ID65" s="32"/>
      <c r="IE65" s="32"/>
      <c r="IF65" s="32"/>
      <c r="IG65" s="32"/>
      <c r="IH65" s="32"/>
      <c r="II65" s="32"/>
      <c r="IJ65" s="32"/>
      <c r="IK65" s="32"/>
      <c r="IL65" s="32"/>
      <c r="IM65" s="32"/>
      <c r="IN65" s="32"/>
      <c r="IO65" s="32"/>
      <c r="IP65" s="32"/>
      <c r="IQ65" s="32"/>
      <c r="IR65" s="32"/>
      <c r="IS65" s="32"/>
      <c r="IT65" s="32"/>
      <c r="IU65" s="32"/>
      <c r="IV65" s="32"/>
      <c r="IW65" s="32"/>
      <c r="IX65" s="32"/>
      <c r="IY65" s="32"/>
      <c r="IZ65" s="32"/>
    </row>
    <row r="66" spans="1:260" ht="40.950000000000003" customHeight="1" x14ac:dyDescent="0.55000000000000004">
      <c r="A66" s="16" t="s">
        <v>51</v>
      </c>
      <c r="B66" s="16"/>
      <c r="C66" s="16"/>
      <c r="D66" s="16"/>
      <c r="E66" s="16"/>
      <c r="F66" s="16"/>
      <c r="G66" s="16"/>
      <c r="H66" s="16"/>
      <c r="I66" s="16"/>
      <c r="J66" s="16"/>
      <c r="K66" s="16"/>
      <c r="L66" s="16"/>
      <c r="M66" s="14"/>
      <c r="N66" s="14"/>
      <c r="O66" s="14"/>
      <c r="P66" s="14"/>
      <c r="Q66" s="32"/>
      <c r="R66" s="32"/>
      <c r="S66" s="32"/>
      <c r="T66" s="32"/>
      <c r="U66" s="32"/>
      <c r="V66" s="32"/>
      <c r="W66" s="32"/>
      <c r="X66" s="32"/>
      <c r="Y66" s="32"/>
      <c r="Z66" s="32"/>
      <c r="AA66" s="32"/>
      <c r="AB66" s="32"/>
      <c r="AC66" s="32"/>
      <c r="AD66" s="32"/>
      <c r="AE66" s="32"/>
      <c r="AF66" s="32"/>
      <c r="AG66" s="32"/>
      <c r="AH66" s="32"/>
      <c r="AI66" s="32"/>
      <c r="AJ66" s="32"/>
      <c r="AK66" s="32"/>
      <c r="AL66" s="32"/>
      <c r="AM66" s="32"/>
      <c r="AN66" s="32"/>
      <c r="AO66" s="32"/>
      <c r="AP66" s="32"/>
      <c r="AQ66" s="32"/>
      <c r="AR66" s="32"/>
      <c r="AS66" s="32"/>
      <c r="AT66" s="32"/>
      <c r="AU66" s="32"/>
      <c r="AV66" s="32"/>
      <c r="AW66" s="32"/>
      <c r="AX66" s="32"/>
      <c r="AY66" s="32"/>
      <c r="AZ66" s="32"/>
      <c r="BA66" s="32"/>
      <c r="BB66" s="32"/>
      <c r="BC66" s="32"/>
      <c r="BD66" s="32"/>
      <c r="BE66" s="32"/>
      <c r="BF66" s="32"/>
      <c r="BG66" s="32"/>
      <c r="BH66" s="32"/>
      <c r="BI66" s="32"/>
      <c r="BJ66" s="32"/>
      <c r="BK66" s="32"/>
      <c r="BL66" s="32"/>
      <c r="BM66" s="32"/>
      <c r="BN66" s="32"/>
      <c r="BO66" s="32"/>
      <c r="BP66" s="32"/>
      <c r="BQ66" s="32"/>
      <c r="BR66" s="32"/>
      <c r="BS66" s="32"/>
      <c r="BT66" s="32"/>
      <c r="BU66" s="32"/>
      <c r="BV66" s="32"/>
      <c r="BW66" s="32"/>
      <c r="BX66" s="32"/>
      <c r="BY66" s="32"/>
      <c r="BZ66" s="32"/>
      <c r="CA66" s="32"/>
      <c r="CB66" s="32"/>
      <c r="CC66" s="32"/>
      <c r="CD66" s="32"/>
      <c r="CE66" s="32"/>
      <c r="CF66" s="32"/>
      <c r="CG66" s="32"/>
      <c r="CH66" s="32"/>
      <c r="CI66" s="32"/>
      <c r="CJ66" s="32"/>
      <c r="CK66" s="32"/>
      <c r="CL66" s="32"/>
      <c r="CM66" s="32"/>
      <c r="CN66" s="32"/>
      <c r="CO66" s="32"/>
      <c r="CP66" s="32"/>
      <c r="CQ66" s="32"/>
      <c r="CR66" s="32"/>
      <c r="CS66" s="32"/>
      <c r="CT66" s="32"/>
      <c r="CU66" s="32"/>
      <c r="CV66" s="32"/>
      <c r="CW66" s="32"/>
      <c r="CX66" s="32"/>
      <c r="CY66" s="32"/>
      <c r="CZ66" s="32"/>
      <c r="DA66" s="32"/>
      <c r="DB66" s="32"/>
      <c r="DC66" s="32"/>
      <c r="DD66" s="32"/>
      <c r="DE66" s="32"/>
      <c r="DF66" s="32"/>
      <c r="DG66" s="32"/>
      <c r="DH66" s="32"/>
      <c r="DI66" s="32"/>
      <c r="DJ66" s="32"/>
      <c r="DK66" s="32"/>
      <c r="DL66" s="32"/>
      <c r="DM66" s="32"/>
      <c r="DN66" s="32"/>
      <c r="DO66" s="32"/>
      <c r="DP66" s="32"/>
      <c r="DQ66" s="32"/>
      <c r="DR66" s="32"/>
      <c r="DS66" s="32"/>
      <c r="DT66" s="32"/>
      <c r="DU66" s="32"/>
      <c r="DV66" s="32"/>
      <c r="DW66" s="32"/>
      <c r="DX66" s="32"/>
      <c r="DY66" s="32"/>
      <c r="DZ66" s="32"/>
      <c r="EA66" s="32"/>
      <c r="EB66" s="32"/>
      <c r="EC66" s="32"/>
      <c r="ED66" s="32"/>
      <c r="EE66" s="32"/>
      <c r="EF66" s="32"/>
      <c r="EG66" s="32"/>
      <c r="EH66" s="32"/>
      <c r="EI66" s="32"/>
      <c r="EJ66" s="32"/>
      <c r="EK66" s="32"/>
      <c r="EL66" s="32"/>
      <c r="EM66" s="32"/>
      <c r="EN66" s="32"/>
      <c r="EO66" s="32"/>
      <c r="EP66" s="32"/>
      <c r="EQ66" s="32"/>
      <c r="ER66" s="32"/>
      <c r="ES66" s="32"/>
      <c r="ET66" s="32"/>
      <c r="EU66" s="32"/>
      <c r="EV66" s="32"/>
      <c r="EW66" s="32"/>
      <c r="EX66" s="32"/>
      <c r="EY66" s="32"/>
      <c r="EZ66" s="32"/>
      <c r="FA66" s="32"/>
      <c r="FB66" s="32"/>
      <c r="FC66" s="32"/>
      <c r="FD66" s="32"/>
      <c r="FE66" s="32"/>
      <c r="FF66" s="32"/>
      <c r="FG66" s="32"/>
      <c r="FH66" s="32"/>
      <c r="FI66" s="32"/>
      <c r="FJ66" s="32"/>
      <c r="FK66" s="32"/>
      <c r="FL66" s="32"/>
      <c r="FM66" s="32"/>
      <c r="FN66" s="32"/>
      <c r="FO66" s="32"/>
      <c r="FP66" s="32"/>
      <c r="FQ66" s="32"/>
      <c r="FR66" s="32"/>
      <c r="FS66" s="32"/>
      <c r="FT66" s="32"/>
      <c r="FU66" s="32"/>
      <c r="FV66" s="32"/>
      <c r="FW66" s="32"/>
      <c r="FX66" s="32"/>
      <c r="FY66" s="32"/>
      <c r="FZ66" s="32"/>
      <c r="GA66" s="32"/>
      <c r="GB66" s="32"/>
      <c r="GC66" s="32"/>
      <c r="GD66" s="32"/>
      <c r="GE66" s="32"/>
      <c r="GF66" s="32"/>
      <c r="GG66" s="32"/>
      <c r="GH66" s="32"/>
      <c r="GI66" s="32"/>
      <c r="GJ66" s="32"/>
      <c r="GK66" s="32"/>
      <c r="GL66" s="32"/>
      <c r="GM66" s="32"/>
      <c r="GN66" s="32"/>
      <c r="GO66" s="32"/>
      <c r="GP66" s="32"/>
      <c r="GQ66" s="32"/>
      <c r="GR66" s="32"/>
      <c r="GS66" s="32"/>
      <c r="GT66" s="32"/>
      <c r="GU66" s="32"/>
      <c r="GV66" s="32"/>
      <c r="GW66" s="32"/>
      <c r="GX66" s="32"/>
      <c r="GY66" s="32"/>
      <c r="GZ66" s="32"/>
      <c r="HA66" s="32"/>
      <c r="HB66" s="32"/>
      <c r="HC66" s="32"/>
      <c r="HD66" s="32"/>
      <c r="HE66" s="32"/>
      <c r="HF66" s="32"/>
      <c r="HG66" s="32"/>
      <c r="HH66" s="32"/>
      <c r="HI66" s="32"/>
      <c r="HJ66" s="32"/>
      <c r="HK66" s="32"/>
      <c r="HL66" s="32"/>
      <c r="HM66" s="32"/>
      <c r="HN66" s="32"/>
      <c r="HO66" s="32"/>
      <c r="HP66" s="32"/>
      <c r="HQ66" s="32"/>
      <c r="HR66" s="32"/>
      <c r="HS66" s="32"/>
      <c r="HT66" s="32"/>
      <c r="HU66" s="32"/>
      <c r="HV66" s="32"/>
      <c r="HW66" s="32"/>
      <c r="HX66" s="32"/>
      <c r="HY66" s="32"/>
      <c r="HZ66" s="32"/>
      <c r="IA66" s="32"/>
      <c r="IB66" s="32"/>
      <c r="IC66" s="32"/>
      <c r="ID66" s="32"/>
      <c r="IE66" s="32"/>
      <c r="IF66" s="32"/>
      <c r="IG66" s="32"/>
      <c r="IH66" s="32"/>
      <c r="II66" s="32"/>
      <c r="IJ66" s="32"/>
      <c r="IK66" s="32"/>
      <c r="IL66" s="32"/>
      <c r="IM66" s="32"/>
      <c r="IN66" s="32"/>
      <c r="IO66" s="32"/>
      <c r="IP66" s="32"/>
      <c r="IQ66" s="32"/>
      <c r="IR66" s="32"/>
      <c r="IS66" s="32"/>
      <c r="IT66" s="32"/>
      <c r="IU66" s="32"/>
      <c r="IV66" s="32"/>
      <c r="IW66" s="32"/>
      <c r="IX66" s="32"/>
      <c r="IY66" s="32"/>
      <c r="IZ66" s="32"/>
    </row>
    <row r="67" spans="1:260" s="33" customFormat="1" ht="40.950000000000003" customHeight="1" x14ac:dyDescent="0.3">
      <c r="A67" s="109" t="s">
        <v>52</v>
      </c>
      <c r="B67" s="109"/>
      <c r="C67" s="109"/>
      <c r="D67" s="109"/>
      <c r="E67" s="109"/>
      <c r="F67" s="109"/>
      <c r="G67" s="109"/>
      <c r="H67" s="109"/>
      <c r="I67" s="109"/>
      <c r="J67" s="109"/>
      <c r="K67" s="109"/>
      <c r="L67" s="109"/>
      <c r="M67" s="109"/>
      <c r="N67" s="109"/>
      <c r="O67" s="109"/>
      <c r="P67" s="109"/>
      <c r="Q67" s="32"/>
      <c r="R67" s="32"/>
      <c r="S67" s="32"/>
      <c r="T67" s="32"/>
      <c r="U67" s="32"/>
      <c r="V67" s="32"/>
      <c r="W67" s="32"/>
      <c r="X67" s="32"/>
      <c r="Y67" s="32"/>
      <c r="Z67" s="32"/>
      <c r="AA67" s="32"/>
      <c r="AB67" s="32"/>
      <c r="AC67" s="32"/>
      <c r="AD67" s="32"/>
      <c r="AE67" s="32"/>
      <c r="AF67" s="32"/>
      <c r="AG67" s="32"/>
      <c r="AH67" s="32"/>
      <c r="AI67" s="32"/>
      <c r="AJ67" s="32"/>
      <c r="AK67" s="32"/>
      <c r="AL67" s="32"/>
      <c r="AM67" s="32"/>
      <c r="AN67" s="32"/>
      <c r="AO67" s="32"/>
      <c r="AP67" s="32"/>
      <c r="AQ67" s="32"/>
      <c r="AR67" s="32"/>
      <c r="AS67" s="32"/>
      <c r="AT67" s="32"/>
      <c r="AU67" s="32"/>
      <c r="AV67" s="32"/>
      <c r="AW67" s="32"/>
      <c r="AX67" s="32"/>
      <c r="AY67" s="32"/>
      <c r="AZ67" s="32"/>
      <c r="BA67" s="32"/>
      <c r="BB67" s="32"/>
      <c r="BC67" s="32"/>
      <c r="BD67" s="32"/>
      <c r="BE67" s="32"/>
      <c r="BF67" s="32"/>
      <c r="BG67" s="32"/>
      <c r="BH67" s="32"/>
      <c r="BI67" s="32"/>
      <c r="BJ67" s="32"/>
      <c r="BK67" s="32"/>
      <c r="BL67" s="32"/>
      <c r="BM67" s="32"/>
      <c r="BN67" s="32"/>
      <c r="BO67" s="32"/>
      <c r="BP67" s="32"/>
      <c r="BQ67" s="32"/>
      <c r="BR67" s="32"/>
      <c r="BS67" s="32"/>
      <c r="BT67" s="32"/>
      <c r="BU67" s="32"/>
      <c r="BV67" s="32"/>
      <c r="BW67" s="32"/>
      <c r="BX67" s="32"/>
      <c r="BY67" s="32"/>
      <c r="BZ67" s="32"/>
      <c r="CA67" s="32"/>
      <c r="CB67" s="32"/>
      <c r="CC67" s="32"/>
      <c r="CD67" s="32"/>
      <c r="CE67" s="32"/>
      <c r="CF67" s="32"/>
      <c r="CG67" s="32"/>
      <c r="CH67" s="32"/>
      <c r="CI67" s="32"/>
      <c r="CJ67" s="32"/>
      <c r="CK67" s="32"/>
      <c r="CL67" s="32"/>
      <c r="CM67" s="32"/>
      <c r="CN67" s="32"/>
      <c r="CO67" s="32"/>
      <c r="CP67" s="32"/>
      <c r="CQ67" s="32"/>
      <c r="CR67" s="32"/>
      <c r="CS67" s="32"/>
      <c r="CT67" s="32"/>
      <c r="CU67" s="32"/>
      <c r="CV67" s="32"/>
      <c r="CW67" s="32"/>
      <c r="CX67" s="32"/>
      <c r="CY67" s="32"/>
      <c r="CZ67" s="32"/>
      <c r="DA67" s="32"/>
      <c r="DB67" s="32"/>
      <c r="DC67" s="32"/>
      <c r="DD67" s="32"/>
      <c r="DE67" s="32"/>
      <c r="DF67" s="32"/>
      <c r="DG67" s="32"/>
      <c r="DH67" s="32"/>
      <c r="DI67" s="32"/>
      <c r="DJ67" s="32"/>
      <c r="DK67" s="32"/>
      <c r="DL67" s="32"/>
      <c r="DM67" s="32"/>
      <c r="DN67" s="32"/>
      <c r="DO67" s="32"/>
      <c r="DP67" s="32"/>
      <c r="DQ67" s="32"/>
      <c r="DR67" s="32"/>
      <c r="DS67" s="32"/>
      <c r="DT67" s="32"/>
      <c r="DU67" s="32"/>
      <c r="DV67" s="32"/>
      <c r="DW67" s="32"/>
      <c r="DX67" s="32"/>
      <c r="DY67" s="32"/>
      <c r="DZ67" s="32"/>
      <c r="EA67" s="32"/>
      <c r="EB67" s="32"/>
      <c r="EC67" s="32"/>
      <c r="ED67" s="32"/>
      <c r="EE67" s="32"/>
      <c r="EF67" s="32"/>
      <c r="EG67" s="32"/>
      <c r="EH67" s="32"/>
      <c r="EI67" s="32"/>
      <c r="EJ67" s="32"/>
      <c r="EK67" s="32"/>
      <c r="EL67" s="32"/>
      <c r="EM67" s="32"/>
      <c r="EN67" s="32"/>
      <c r="EO67" s="32"/>
      <c r="EP67" s="32"/>
      <c r="EQ67" s="32"/>
      <c r="ER67" s="32"/>
      <c r="ES67" s="32"/>
      <c r="ET67" s="32"/>
      <c r="EU67" s="32"/>
      <c r="EV67" s="32"/>
      <c r="EW67" s="32"/>
      <c r="EX67" s="32"/>
      <c r="EY67" s="32"/>
      <c r="EZ67" s="32"/>
      <c r="FA67" s="32"/>
      <c r="FB67" s="32"/>
      <c r="FC67" s="32"/>
      <c r="FD67" s="32"/>
      <c r="FE67" s="32"/>
      <c r="FF67" s="32"/>
      <c r="FG67" s="32"/>
      <c r="FH67" s="32"/>
      <c r="FI67" s="32"/>
      <c r="FJ67" s="32"/>
      <c r="FK67" s="32"/>
      <c r="FL67" s="32"/>
      <c r="FM67" s="32"/>
      <c r="FN67" s="32"/>
      <c r="FO67" s="32"/>
      <c r="FP67" s="32"/>
      <c r="FQ67" s="32"/>
      <c r="FR67" s="32"/>
      <c r="FS67" s="32"/>
      <c r="FT67" s="32"/>
      <c r="FU67" s="32"/>
      <c r="FV67" s="32"/>
      <c r="FW67" s="32"/>
      <c r="FX67" s="32"/>
      <c r="FY67" s="32"/>
      <c r="FZ67" s="32"/>
      <c r="GA67" s="32"/>
      <c r="GB67" s="32"/>
      <c r="GC67" s="32"/>
      <c r="GD67" s="32"/>
      <c r="GE67" s="32"/>
      <c r="GF67" s="32"/>
      <c r="GG67" s="32"/>
      <c r="GH67" s="32"/>
      <c r="GI67" s="32"/>
      <c r="GJ67" s="32"/>
      <c r="GK67" s="32"/>
      <c r="GL67" s="32"/>
      <c r="GM67" s="32"/>
      <c r="GN67" s="32"/>
      <c r="GO67" s="32"/>
      <c r="GP67" s="32"/>
      <c r="GQ67" s="32"/>
      <c r="GR67" s="32"/>
      <c r="GS67" s="32"/>
      <c r="GT67" s="32"/>
      <c r="GU67" s="32"/>
      <c r="GV67" s="32"/>
      <c r="GW67" s="32"/>
      <c r="GX67" s="32"/>
      <c r="GY67" s="32"/>
      <c r="GZ67" s="32"/>
      <c r="HA67" s="32"/>
      <c r="HB67" s="32"/>
      <c r="HC67" s="32"/>
      <c r="HD67" s="32"/>
      <c r="HE67" s="32"/>
      <c r="HF67" s="32"/>
      <c r="HG67" s="32"/>
      <c r="HH67" s="32"/>
      <c r="HI67" s="32"/>
      <c r="HJ67" s="32"/>
      <c r="HK67" s="32"/>
      <c r="HL67" s="32"/>
      <c r="HM67" s="32"/>
      <c r="HN67" s="32"/>
      <c r="HO67" s="32"/>
      <c r="HP67" s="32"/>
      <c r="HQ67" s="32"/>
      <c r="HR67" s="32"/>
      <c r="HS67" s="32"/>
      <c r="HT67" s="32"/>
      <c r="HU67" s="32"/>
      <c r="HV67" s="32"/>
      <c r="HW67" s="32"/>
      <c r="HX67" s="32"/>
      <c r="HY67" s="32"/>
      <c r="HZ67" s="32"/>
      <c r="IA67" s="32"/>
      <c r="IB67" s="32"/>
      <c r="IC67" s="32"/>
      <c r="ID67" s="32"/>
      <c r="IE67" s="32"/>
      <c r="IF67" s="32"/>
      <c r="IG67" s="32"/>
      <c r="IH67" s="32"/>
      <c r="II67" s="32"/>
      <c r="IJ67" s="32"/>
      <c r="IK67" s="32"/>
      <c r="IL67" s="32"/>
      <c r="IM67" s="32"/>
      <c r="IN67" s="32"/>
      <c r="IO67" s="32"/>
      <c r="IP67" s="32"/>
      <c r="IQ67" s="32"/>
      <c r="IR67" s="32"/>
      <c r="IS67" s="32"/>
      <c r="IT67" s="32"/>
      <c r="IU67" s="32"/>
      <c r="IV67" s="32"/>
      <c r="IW67" s="32"/>
      <c r="IX67" s="32"/>
      <c r="IY67" s="32"/>
      <c r="IZ67" s="32"/>
    </row>
    <row r="68" spans="1:260" ht="40.950000000000003" customHeight="1" x14ac:dyDescent="0.55000000000000004">
      <c r="A68" s="109" t="s">
        <v>53</v>
      </c>
      <c r="B68" s="109"/>
      <c r="C68" s="109"/>
      <c r="D68" s="109"/>
      <c r="E68" s="109"/>
      <c r="F68" s="109"/>
      <c r="G68" s="109"/>
      <c r="H68" s="109"/>
      <c r="I68" s="109"/>
      <c r="J68" s="109"/>
      <c r="K68" s="109"/>
      <c r="L68" s="109"/>
      <c r="M68" s="14"/>
      <c r="N68" s="14"/>
      <c r="O68" s="14"/>
      <c r="P68" s="14"/>
      <c r="Q68" s="32"/>
      <c r="R68" s="32"/>
      <c r="S68" s="32"/>
      <c r="T68" s="32"/>
      <c r="U68" s="32"/>
      <c r="V68" s="32"/>
      <c r="W68" s="32"/>
      <c r="X68" s="32"/>
      <c r="Y68" s="32"/>
      <c r="Z68" s="32"/>
      <c r="AA68" s="32"/>
      <c r="AB68" s="32"/>
      <c r="AC68" s="32"/>
      <c r="AD68" s="32"/>
      <c r="AE68" s="32"/>
      <c r="AF68" s="32"/>
      <c r="AG68" s="32"/>
      <c r="AH68" s="32"/>
      <c r="AI68" s="32"/>
      <c r="AJ68" s="32"/>
      <c r="AK68" s="32"/>
      <c r="AL68" s="32"/>
      <c r="AM68" s="32"/>
      <c r="AN68" s="32"/>
      <c r="AO68" s="32"/>
      <c r="AP68" s="32"/>
      <c r="AQ68" s="32"/>
      <c r="AR68" s="32"/>
      <c r="AS68" s="32"/>
      <c r="AT68" s="32"/>
      <c r="AU68" s="32"/>
      <c r="AV68" s="32"/>
      <c r="AW68" s="32"/>
      <c r="AX68" s="32"/>
      <c r="AY68" s="32"/>
      <c r="AZ68" s="32"/>
      <c r="BA68" s="32"/>
      <c r="BB68" s="32"/>
      <c r="BC68" s="32"/>
      <c r="BD68" s="32"/>
      <c r="BE68" s="32"/>
      <c r="BF68" s="32"/>
      <c r="BG68" s="32"/>
      <c r="BH68" s="32"/>
      <c r="BI68" s="32"/>
      <c r="BJ68" s="32"/>
      <c r="BK68" s="32"/>
      <c r="BL68" s="32"/>
      <c r="BM68" s="32"/>
      <c r="BN68" s="32"/>
      <c r="BO68" s="32"/>
      <c r="BP68" s="32"/>
      <c r="BQ68" s="32"/>
      <c r="BR68" s="32"/>
      <c r="BS68" s="32"/>
      <c r="BT68" s="32"/>
      <c r="BU68" s="32"/>
      <c r="BV68" s="32"/>
      <c r="BW68" s="32"/>
      <c r="BX68" s="32"/>
      <c r="BY68" s="32"/>
      <c r="BZ68" s="32"/>
      <c r="CA68" s="32"/>
      <c r="CB68" s="32"/>
      <c r="CC68" s="32"/>
      <c r="CD68" s="32"/>
      <c r="CE68" s="32"/>
      <c r="CF68" s="32"/>
      <c r="CG68" s="32"/>
      <c r="CH68" s="32"/>
      <c r="CI68" s="32"/>
      <c r="CJ68" s="32"/>
      <c r="CK68" s="32"/>
      <c r="CL68" s="32"/>
      <c r="CM68" s="32"/>
      <c r="CN68" s="32"/>
      <c r="CO68" s="32"/>
      <c r="CP68" s="32"/>
      <c r="CQ68" s="32"/>
      <c r="CR68" s="32"/>
      <c r="CS68" s="32"/>
      <c r="CT68" s="32"/>
      <c r="CU68" s="32"/>
      <c r="CV68" s="32"/>
      <c r="CW68" s="32"/>
      <c r="CX68" s="32"/>
      <c r="CY68" s="32"/>
      <c r="CZ68" s="32"/>
      <c r="DA68" s="32"/>
      <c r="DB68" s="32"/>
      <c r="DC68" s="32"/>
      <c r="DD68" s="32"/>
      <c r="DE68" s="32"/>
      <c r="DF68" s="32"/>
      <c r="DG68" s="32"/>
      <c r="DH68" s="32"/>
      <c r="DI68" s="32"/>
      <c r="DJ68" s="32"/>
      <c r="DK68" s="32"/>
      <c r="DL68" s="32"/>
      <c r="DM68" s="32"/>
      <c r="DN68" s="32"/>
      <c r="DO68" s="32"/>
      <c r="DP68" s="32"/>
      <c r="DQ68" s="32"/>
      <c r="DR68" s="32"/>
      <c r="DS68" s="32"/>
      <c r="DT68" s="32"/>
      <c r="DU68" s="32"/>
      <c r="DV68" s="32"/>
      <c r="DW68" s="32"/>
      <c r="DX68" s="32"/>
      <c r="DY68" s="32"/>
      <c r="DZ68" s="32"/>
      <c r="EA68" s="32"/>
      <c r="EB68" s="32"/>
      <c r="EC68" s="32"/>
      <c r="ED68" s="32"/>
      <c r="EE68" s="32"/>
      <c r="EF68" s="32"/>
      <c r="EG68" s="32"/>
      <c r="EH68" s="32"/>
      <c r="EI68" s="32"/>
      <c r="EJ68" s="32"/>
      <c r="EK68" s="32"/>
      <c r="EL68" s="32"/>
      <c r="EM68" s="32"/>
      <c r="EN68" s="32"/>
      <c r="EO68" s="32"/>
      <c r="EP68" s="32"/>
      <c r="EQ68" s="32"/>
      <c r="ER68" s="32"/>
      <c r="ES68" s="32"/>
      <c r="ET68" s="32"/>
      <c r="EU68" s="32"/>
      <c r="EV68" s="32"/>
      <c r="EW68" s="32"/>
      <c r="EX68" s="32"/>
      <c r="EY68" s="32"/>
      <c r="EZ68" s="32"/>
      <c r="FA68" s="32"/>
      <c r="FB68" s="32"/>
      <c r="FC68" s="32"/>
      <c r="FD68" s="32"/>
      <c r="FE68" s="32"/>
      <c r="FF68" s="32"/>
      <c r="FG68" s="32"/>
      <c r="FH68" s="32"/>
      <c r="FI68" s="32"/>
      <c r="FJ68" s="32"/>
      <c r="FK68" s="32"/>
      <c r="FL68" s="32"/>
      <c r="FM68" s="32"/>
      <c r="FN68" s="32"/>
      <c r="FO68" s="32"/>
      <c r="FP68" s="32"/>
      <c r="FQ68" s="32"/>
      <c r="FR68" s="32"/>
      <c r="FS68" s="32"/>
      <c r="FT68" s="32"/>
      <c r="FU68" s="32"/>
      <c r="FV68" s="32"/>
      <c r="FW68" s="32"/>
      <c r="FX68" s="32"/>
      <c r="FY68" s="32"/>
      <c r="FZ68" s="32"/>
      <c r="GA68" s="32"/>
      <c r="GB68" s="32"/>
      <c r="GC68" s="32"/>
      <c r="GD68" s="32"/>
      <c r="GE68" s="32"/>
      <c r="GF68" s="32"/>
      <c r="GG68" s="32"/>
      <c r="GH68" s="32"/>
      <c r="GI68" s="32"/>
      <c r="GJ68" s="32"/>
      <c r="GK68" s="32"/>
      <c r="GL68" s="32"/>
      <c r="GM68" s="32"/>
      <c r="GN68" s="32"/>
      <c r="GO68" s="32"/>
      <c r="GP68" s="32"/>
      <c r="GQ68" s="32"/>
      <c r="GR68" s="32"/>
      <c r="GS68" s="32"/>
      <c r="GT68" s="32"/>
      <c r="GU68" s="32"/>
      <c r="GV68" s="32"/>
      <c r="GW68" s="32"/>
      <c r="GX68" s="32"/>
      <c r="GY68" s="32"/>
      <c r="GZ68" s="32"/>
      <c r="HA68" s="32"/>
      <c r="HB68" s="32"/>
      <c r="HC68" s="32"/>
      <c r="HD68" s="32"/>
      <c r="HE68" s="32"/>
      <c r="HF68" s="32"/>
      <c r="HG68" s="32"/>
      <c r="HH68" s="32"/>
      <c r="HI68" s="32"/>
      <c r="HJ68" s="32"/>
      <c r="HK68" s="32"/>
      <c r="HL68" s="32"/>
      <c r="HM68" s="32"/>
      <c r="HN68" s="32"/>
      <c r="HO68" s="32"/>
      <c r="HP68" s="32"/>
      <c r="HQ68" s="32"/>
      <c r="HR68" s="32"/>
      <c r="HS68" s="32"/>
      <c r="HT68" s="32"/>
      <c r="HU68" s="32"/>
      <c r="HV68" s="32"/>
      <c r="HW68" s="32"/>
      <c r="HX68" s="32"/>
      <c r="HY68" s="32"/>
      <c r="HZ68" s="32"/>
      <c r="IA68" s="32"/>
      <c r="IB68" s="32"/>
      <c r="IC68" s="32"/>
      <c r="ID68" s="32"/>
      <c r="IE68" s="32"/>
      <c r="IF68" s="32"/>
      <c r="IG68" s="32"/>
      <c r="IH68" s="32"/>
      <c r="II68" s="32"/>
      <c r="IJ68" s="32"/>
      <c r="IK68" s="32"/>
      <c r="IL68" s="32"/>
      <c r="IM68" s="32"/>
      <c r="IN68" s="32"/>
      <c r="IO68" s="32"/>
      <c r="IP68" s="32"/>
      <c r="IQ68" s="32"/>
      <c r="IR68" s="32"/>
      <c r="IS68" s="32"/>
      <c r="IT68" s="32"/>
      <c r="IU68" s="32"/>
      <c r="IV68" s="32"/>
      <c r="IW68" s="32"/>
      <c r="IX68" s="32"/>
      <c r="IY68" s="32"/>
      <c r="IZ68" s="32"/>
    </row>
    <row r="69" spans="1:260" ht="40.950000000000003" customHeight="1" x14ac:dyDescent="0.5">
      <c r="A69" s="109" t="s">
        <v>54</v>
      </c>
      <c r="B69" s="109"/>
      <c r="C69" s="109"/>
      <c r="D69" s="109"/>
      <c r="E69" s="109"/>
      <c r="F69" s="109"/>
      <c r="G69" s="109"/>
      <c r="H69" s="109"/>
      <c r="I69" s="109"/>
      <c r="J69" s="109"/>
      <c r="K69" s="109"/>
      <c r="L69" s="109"/>
      <c r="M69" s="17"/>
      <c r="N69" s="17"/>
      <c r="O69" s="17"/>
      <c r="P69" s="17"/>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c r="BM69" s="2"/>
      <c r="BN69" s="2"/>
      <c r="BO69" s="2"/>
      <c r="BP69" s="2"/>
      <c r="BQ69" s="2"/>
      <c r="BR69" s="2"/>
      <c r="BS69" s="2"/>
      <c r="BT69" s="2"/>
      <c r="BU69" s="2"/>
      <c r="BV69" s="2"/>
      <c r="BW69" s="2"/>
      <c r="BX69" s="2"/>
      <c r="BY69" s="2"/>
      <c r="BZ69" s="2"/>
      <c r="CA69" s="2"/>
      <c r="CB69" s="2"/>
      <c r="CC69" s="2"/>
      <c r="CD69" s="2"/>
      <c r="CE69" s="2"/>
      <c r="CF69" s="2"/>
      <c r="CG69" s="2"/>
      <c r="CH69" s="2"/>
      <c r="CI69" s="2"/>
      <c r="CJ69" s="2"/>
      <c r="CK69" s="2"/>
      <c r="CL69" s="2"/>
      <c r="CM69" s="2"/>
      <c r="CN69" s="2"/>
      <c r="CO69" s="2"/>
      <c r="CP69" s="2"/>
      <c r="CQ69" s="2"/>
      <c r="CR69" s="2"/>
      <c r="CS69" s="2"/>
      <c r="CT69" s="2"/>
      <c r="CU69" s="2"/>
      <c r="CV69" s="2"/>
      <c r="CW69" s="2"/>
      <c r="CX69" s="2"/>
      <c r="CY69" s="2"/>
      <c r="CZ69" s="2"/>
      <c r="DA69" s="2"/>
      <c r="DB69" s="2"/>
      <c r="DC69" s="2"/>
      <c r="DD69" s="2"/>
      <c r="DE69" s="2"/>
      <c r="DF69" s="2"/>
      <c r="DG69" s="2"/>
      <c r="DH69" s="2"/>
      <c r="DI69" s="2"/>
      <c r="DJ69" s="2"/>
      <c r="DK69" s="2"/>
      <c r="DL69" s="2"/>
      <c r="DM69" s="2"/>
      <c r="DN69" s="2"/>
      <c r="DO69" s="2"/>
      <c r="DP69" s="2"/>
      <c r="DQ69" s="2"/>
      <c r="DR69" s="2"/>
      <c r="DS69" s="2"/>
      <c r="DT69" s="2"/>
      <c r="DU69" s="2"/>
      <c r="DV69" s="2"/>
      <c r="DW69" s="2"/>
      <c r="DX69" s="2"/>
      <c r="DY69" s="2"/>
      <c r="DZ69" s="2"/>
      <c r="EA69" s="2"/>
      <c r="EB69" s="2"/>
      <c r="EC69" s="2"/>
      <c r="ED69" s="2"/>
      <c r="EE69" s="2"/>
      <c r="EF69" s="2"/>
      <c r="EG69" s="2"/>
      <c r="EH69" s="2"/>
      <c r="EI69" s="2"/>
      <c r="EJ69" s="2"/>
      <c r="EK69" s="2"/>
      <c r="EL69" s="2"/>
      <c r="EM69" s="2"/>
      <c r="EN69" s="2"/>
      <c r="EO69" s="2"/>
      <c r="EP69" s="2"/>
      <c r="EQ69" s="2"/>
      <c r="ER69" s="2"/>
      <c r="ES69" s="2"/>
      <c r="ET69" s="2"/>
      <c r="EU69" s="2"/>
      <c r="EV69" s="2"/>
      <c r="EW69" s="2"/>
      <c r="EX69" s="2"/>
      <c r="EY69" s="2"/>
      <c r="EZ69" s="2"/>
      <c r="FA69" s="2"/>
      <c r="FB69" s="2"/>
      <c r="FC69" s="2"/>
      <c r="FD69" s="2"/>
      <c r="FE69" s="2"/>
      <c r="FF69" s="2"/>
      <c r="FG69" s="2"/>
      <c r="FH69" s="2"/>
      <c r="FI69" s="2"/>
      <c r="FJ69" s="2"/>
      <c r="FK69" s="2"/>
      <c r="FL69" s="2"/>
      <c r="FM69" s="2"/>
      <c r="FN69" s="2"/>
      <c r="FO69" s="2"/>
      <c r="FP69" s="2"/>
      <c r="FQ69" s="2"/>
      <c r="FR69" s="2"/>
      <c r="FS69" s="2"/>
      <c r="FT69" s="2"/>
      <c r="FU69" s="2"/>
      <c r="FV69" s="2"/>
      <c r="FW69" s="2"/>
      <c r="FX69" s="2"/>
      <c r="FY69" s="2"/>
      <c r="FZ69" s="2"/>
      <c r="GA69" s="2"/>
      <c r="GB69" s="2"/>
      <c r="GC69" s="2"/>
      <c r="GD69" s="2"/>
      <c r="GE69" s="2"/>
      <c r="GF69" s="2"/>
      <c r="GG69" s="2"/>
      <c r="GH69" s="2"/>
      <c r="GI69" s="2"/>
      <c r="GJ69" s="2"/>
      <c r="GK69" s="2"/>
      <c r="GL69" s="2"/>
      <c r="GM69" s="2"/>
      <c r="GN69" s="2"/>
      <c r="GO69" s="2"/>
      <c r="GP69" s="2"/>
      <c r="GQ69" s="2"/>
      <c r="GR69" s="2"/>
      <c r="GS69" s="2"/>
      <c r="GT69" s="2"/>
      <c r="GU69" s="2"/>
      <c r="GV69" s="2"/>
      <c r="GW69" s="2"/>
      <c r="GX69" s="2"/>
      <c r="GY69" s="2"/>
      <c r="GZ69" s="2"/>
      <c r="HA69" s="2"/>
      <c r="HB69" s="2"/>
      <c r="HC69" s="2"/>
      <c r="HD69" s="2"/>
      <c r="HE69" s="2"/>
      <c r="HF69" s="2"/>
      <c r="HG69" s="2"/>
      <c r="HH69" s="2"/>
      <c r="HI69" s="2"/>
      <c r="HJ69" s="2"/>
      <c r="HK69" s="2"/>
      <c r="HL69" s="2"/>
      <c r="HM69" s="2"/>
      <c r="HN69" s="2"/>
      <c r="HO69" s="2"/>
      <c r="HP69" s="2"/>
      <c r="HQ69" s="2"/>
      <c r="HR69" s="2"/>
      <c r="HS69" s="2"/>
      <c r="HT69" s="2"/>
      <c r="HU69" s="2"/>
      <c r="HV69" s="2"/>
      <c r="HW69" s="2"/>
      <c r="HX69" s="2"/>
      <c r="HY69" s="2"/>
      <c r="HZ69" s="2"/>
      <c r="IA69" s="2"/>
      <c r="IB69" s="2"/>
      <c r="IC69" s="2"/>
      <c r="ID69" s="2"/>
      <c r="IE69" s="2"/>
      <c r="IF69" s="2"/>
      <c r="IG69" s="2"/>
      <c r="IH69" s="2"/>
      <c r="II69" s="2"/>
      <c r="IJ69" s="2"/>
      <c r="IK69" s="2"/>
      <c r="IL69" s="2"/>
      <c r="IM69" s="2"/>
      <c r="IN69" s="2"/>
      <c r="IO69" s="2"/>
      <c r="IP69" s="2"/>
      <c r="IQ69" s="2"/>
      <c r="IR69" s="2"/>
      <c r="IS69" s="2"/>
      <c r="IT69" s="2"/>
      <c r="IU69" s="2"/>
      <c r="IV69" s="2"/>
      <c r="IW69" s="2"/>
      <c r="IX69" s="2"/>
      <c r="IY69" s="2"/>
      <c r="IZ69" s="2"/>
    </row>
    <row r="70" spans="1:260" ht="40.950000000000003" customHeight="1" x14ac:dyDescent="0.55000000000000004">
      <c r="A70" s="109" t="s">
        <v>55</v>
      </c>
      <c r="B70" s="109"/>
      <c r="C70" s="109"/>
      <c r="D70" s="109"/>
      <c r="E70" s="109"/>
      <c r="F70" s="109"/>
      <c r="G70" s="109"/>
      <c r="H70" s="109"/>
      <c r="I70" s="109"/>
      <c r="J70" s="109"/>
      <c r="K70" s="109"/>
      <c r="L70" s="109"/>
      <c r="M70" s="14"/>
      <c r="N70" s="14"/>
      <c r="O70" s="14"/>
      <c r="P70" s="14"/>
      <c r="Q70" s="32"/>
      <c r="R70" s="32"/>
      <c r="S70" s="32"/>
      <c r="T70" s="32"/>
      <c r="U70" s="32"/>
      <c r="V70" s="32"/>
      <c r="W70" s="32"/>
      <c r="X70" s="32"/>
      <c r="Y70" s="32"/>
      <c r="Z70" s="32"/>
      <c r="AA70" s="32"/>
      <c r="AB70" s="32"/>
      <c r="AC70" s="32"/>
      <c r="AD70" s="32"/>
      <c r="AE70" s="32"/>
      <c r="AF70" s="32"/>
      <c r="AG70" s="32"/>
      <c r="AH70" s="32"/>
      <c r="AI70" s="32"/>
      <c r="AJ70" s="32"/>
      <c r="AK70" s="32"/>
      <c r="AL70" s="32"/>
      <c r="AM70" s="32"/>
      <c r="AN70" s="32"/>
      <c r="AO70" s="32"/>
      <c r="AP70" s="32"/>
      <c r="AQ70" s="32"/>
      <c r="AR70" s="32"/>
      <c r="AS70" s="32"/>
      <c r="AT70" s="32"/>
      <c r="AU70" s="32"/>
      <c r="AV70" s="32"/>
      <c r="AW70" s="32"/>
      <c r="AX70" s="32"/>
      <c r="AY70" s="32"/>
      <c r="AZ70" s="32"/>
      <c r="BA70" s="32"/>
      <c r="BB70" s="32"/>
      <c r="BC70" s="32"/>
      <c r="BD70" s="32"/>
      <c r="BE70" s="32"/>
      <c r="BF70" s="32"/>
      <c r="BG70" s="32"/>
      <c r="BH70" s="32"/>
      <c r="BI70" s="32"/>
      <c r="BJ70" s="32"/>
      <c r="BK70" s="32"/>
      <c r="BL70" s="32"/>
      <c r="BM70" s="32"/>
      <c r="BN70" s="32"/>
      <c r="BO70" s="32"/>
      <c r="BP70" s="32"/>
      <c r="BQ70" s="32"/>
      <c r="BR70" s="32"/>
      <c r="BS70" s="32"/>
      <c r="BT70" s="32"/>
      <c r="BU70" s="32"/>
      <c r="BV70" s="32"/>
      <c r="BW70" s="32"/>
      <c r="BX70" s="32"/>
      <c r="BY70" s="32"/>
      <c r="BZ70" s="32"/>
      <c r="CA70" s="32"/>
      <c r="CB70" s="32"/>
      <c r="CC70" s="32"/>
      <c r="CD70" s="32"/>
      <c r="CE70" s="32"/>
      <c r="CF70" s="32"/>
      <c r="CG70" s="32"/>
      <c r="CH70" s="32"/>
      <c r="CI70" s="32"/>
      <c r="CJ70" s="32"/>
      <c r="CK70" s="32"/>
      <c r="CL70" s="32"/>
      <c r="CM70" s="32"/>
      <c r="CN70" s="32"/>
      <c r="CO70" s="32"/>
      <c r="CP70" s="32"/>
      <c r="CQ70" s="32"/>
      <c r="CR70" s="32"/>
      <c r="CS70" s="32"/>
      <c r="CT70" s="32"/>
      <c r="CU70" s="32"/>
      <c r="CV70" s="32"/>
      <c r="CW70" s="32"/>
      <c r="CX70" s="32"/>
      <c r="CY70" s="32"/>
      <c r="CZ70" s="32"/>
      <c r="DA70" s="32"/>
      <c r="DB70" s="32"/>
      <c r="DC70" s="32"/>
      <c r="DD70" s="32"/>
      <c r="DE70" s="32"/>
      <c r="DF70" s="32"/>
      <c r="DG70" s="32"/>
      <c r="DH70" s="32"/>
      <c r="DI70" s="32"/>
      <c r="DJ70" s="32"/>
      <c r="DK70" s="32"/>
      <c r="DL70" s="32"/>
      <c r="DM70" s="32"/>
      <c r="DN70" s="32"/>
      <c r="DO70" s="32"/>
      <c r="DP70" s="32"/>
      <c r="DQ70" s="32"/>
      <c r="DR70" s="32"/>
      <c r="DS70" s="32"/>
      <c r="DT70" s="32"/>
      <c r="DU70" s="32"/>
      <c r="DV70" s="32"/>
      <c r="DW70" s="32"/>
      <c r="DX70" s="32"/>
      <c r="DY70" s="32"/>
      <c r="DZ70" s="32"/>
      <c r="EA70" s="32"/>
      <c r="EB70" s="32"/>
      <c r="EC70" s="32"/>
      <c r="ED70" s="32"/>
      <c r="EE70" s="32"/>
      <c r="EF70" s="32"/>
      <c r="EG70" s="32"/>
      <c r="EH70" s="32"/>
      <c r="EI70" s="32"/>
      <c r="EJ70" s="32"/>
      <c r="EK70" s="32"/>
      <c r="EL70" s="32"/>
      <c r="EM70" s="32"/>
      <c r="EN70" s="32"/>
      <c r="EO70" s="32"/>
      <c r="EP70" s="32"/>
      <c r="EQ70" s="32"/>
      <c r="ER70" s="32"/>
      <c r="ES70" s="32"/>
      <c r="ET70" s="32"/>
      <c r="EU70" s="32"/>
      <c r="EV70" s="32"/>
      <c r="EW70" s="32"/>
      <c r="EX70" s="32"/>
      <c r="EY70" s="32"/>
      <c r="EZ70" s="32"/>
      <c r="FA70" s="32"/>
      <c r="FB70" s="32"/>
      <c r="FC70" s="32"/>
      <c r="FD70" s="32"/>
      <c r="FE70" s="32"/>
      <c r="FF70" s="32"/>
      <c r="FG70" s="32"/>
      <c r="FH70" s="32"/>
      <c r="FI70" s="32"/>
      <c r="FJ70" s="32"/>
      <c r="FK70" s="32"/>
      <c r="FL70" s="32"/>
      <c r="FM70" s="32"/>
      <c r="FN70" s="32"/>
      <c r="FO70" s="32"/>
      <c r="FP70" s="32"/>
      <c r="FQ70" s="32"/>
      <c r="FR70" s="32"/>
      <c r="FS70" s="32"/>
      <c r="FT70" s="32"/>
      <c r="FU70" s="32"/>
      <c r="FV70" s="32"/>
      <c r="FW70" s="32"/>
      <c r="FX70" s="32"/>
      <c r="FY70" s="32"/>
      <c r="FZ70" s="32"/>
      <c r="GA70" s="32"/>
      <c r="GB70" s="32"/>
      <c r="GC70" s="32"/>
      <c r="GD70" s="32"/>
      <c r="GE70" s="32"/>
      <c r="GF70" s="32"/>
      <c r="GG70" s="32"/>
      <c r="GH70" s="32"/>
      <c r="GI70" s="32"/>
      <c r="GJ70" s="32"/>
      <c r="GK70" s="32"/>
      <c r="GL70" s="32"/>
      <c r="GM70" s="32"/>
      <c r="GN70" s="32"/>
      <c r="GO70" s="32"/>
      <c r="GP70" s="32"/>
      <c r="GQ70" s="32"/>
      <c r="GR70" s="32"/>
      <c r="GS70" s="32"/>
      <c r="GT70" s="32"/>
      <c r="GU70" s="32"/>
      <c r="GV70" s="32"/>
      <c r="GW70" s="32"/>
      <c r="GX70" s="32"/>
      <c r="GY70" s="32"/>
      <c r="GZ70" s="32"/>
      <c r="HA70" s="32"/>
      <c r="HB70" s="32"/>
      <c r="HC70" s="32"/>
      <c r="HD70" s="32"/>
      <c r="HE70" s="32"/>
      <c r="HF70" s="32"/>
      <c r="HG70" s="32"/>
      <c r="HH70" s="32"/>
      <c r="HI70" s="32"/>
      <c r="HJ70" s="32"/>
      <c r="HK70" s="32"/>
      <c r="HL70" s="32"/>
      <c r="HM70" s="32"/>
      <c r="HN70" s="32"/>
      <c r="HO70" s="32"/>
      <c r="HP70" s="32"/>
      <c r="HQ70" s="32"/>
      <c r="HR70" s="32"/>
      <c r="HS70" s="32"/>
      <c r="HT70" s="32"/>
      <c r="HU70" s="32"/>
      <c r="HV70" s="32"/>
      <c r="HW70" s="32"/>
      <c r="HX70" s="32"/>
      <c r="HY70" s="32"/>
      <c r="HZ70" s="32"/>
      <c r="IA70" s="32"/>
      <c r="IB70" s="32"/>
      <c r="IC70" s="32"/>
      <c r="ID70" s="32"/>
      <c r="IE70" s="32"/>
      <c r="IF70" s="32"/>
      <c r="IG70" s="32"/>
      <c r="IH70" s="32"/>
      <c r="II70" s="32"/>
      <c r="IJ70" s="32"/>
      <c r="IK70" s="32"/>
      <c r="IL70" s="32"/>
      <c r="IM70" s="32"/>
      <c r="IN70" s="32"/>
      <c r="IO70" s="32"/>
      <c r="IP70" s="32"/>
      <c r="IQ70" s="32"/>
      <c r="IR70" s="32"/>
      <c r="IS70" s="32"/>
      <c r="IT70" s="32"/>
      <c r="IU70" s="32"/>
      <c r="IV70" s="32"/>
      <c r="IW70" s="32"/>
      <c r="IX70" s="32"/>
      <c r="IY70" s="32"/>
      <c r="IZ70" s="32"/>
    </row>
    <row r="71" spans="1:260" ht="40.950000000000003" customHeight="1" x14ac:dyDescent="0.55000000000000004">
      <c r="A71" s="109" t="s">
        <v>56</v>
      </c>
      <c r="B71" s="109"/>
      <c r="C71" s="109"/>
      <c r="D71" s="109"/>
      <c r="E71" s="109"/>
      <c r="F71" s="109"/>
      <c r="G71" s="109"/>
      <c r="H71" s="109"/>
      <c r="I71" s="109"/>
      <c r="J71" s="109"/>
      <c r="K71" s="16"/>
      <c r="L71" s="16"/>
      <c r="M71" s="14"/>
      <c r="N71" s="14"/>
      <c r="O71" s="14"/>
      <c r="P71" s="14"/>
      <c r="Q71" s="32"/>
      <c r="R71" s="32"/>
      <c r="S71" s="32"/>
      <c r="T71" s="32"/>
      <c r="U71" s="32"/>
      <c r="V71" s="32"/>
      <c r="W71" s="32"/>
      <c r="X71" s="32"/>
      <c r="Y71" s="32"/>
      <c r="Z71" s="32"/>
      <c r="AA71" s="32"/>
      <c r="AB71" s="32"/>
      <c r="AC71" s="32"/>
      <c r="AD71" s="32"/>
      <c r="AE71" s="32"/>
      <c r="AF71" s="32"/>
      <c r="AG71" s="32"/>
      <c r="AH71" s="32"/>
      <c r="AI71" s="32"/>
      <c r="AJ71" s="32"/>
      <c r="AK71" s="32"/>
      <c r="AL71" s="32"/>
      <c r="AM71" s="32"/>
      <c r="AN71" s="32"/>
      <c r="AO71" s="32"/>
      <c r="AP71" s="32"/>
      <c r="AQ71" s="32"/>
      <c r="AR71" s="32"/>
      <c r="AS71" s="32"/>
      <c r="AT71" s="32"/>
      <c r="AU71" s="32"/>
      <c r="AV71" s="32"/>
      <c r="AW71" s="32"/>
      <c r="AX71" s="32"/>
      <c r="AY71" s="32"/>
      <c r="AZ71" s="32"/>
      <c r="BA71" s="32"/>
      <c r="BB71" s="32"/>
      <c r="BC71" s="32"/>
      <c r="BD71" s="32"/>
      <c r="BE71" s="32"/>
      <c r="BF71" s="32"/>
      <c r="BG71" s="32"/>
      <c r="BH71" s="32"/>
      <c r="BI71" s="32"/>
      <c r="BJ71" s="32"/>
      <c r="BK71" s="32"/>
      <c r="BL71" s="32"/>
      <c r="BM71" s="32"/>
      <c r="BN71" s="32"/>
      <c r="BO71" s="32"/>
      <c r="BP71" s="32"/>
      <c r="BQ71" s="32"/>
      <c r="BR71" s="32"/>
      <c r="BS71" s="32"/>
      <c r="BT71" s="32"/>
      <c r="BU71" s="32"/>
      <c r="BV71" s="32"/>
      <c r="BW71" s="32"/>
      <c r="BX71" s="32"/>
      <c r="BY71" s="32"/>
      <c r="BZ71" s="32"/>
      <c r="CA71" s="32"/>
      <c r="CB71" s="32"/>
      <c r="CC71" s="32"/>
      <c r="CD71" s="32"/>
      <c r="CE71" s="32"/>
      <c r="CF71" s="32"/>
      <c r="CG71" s="32"/>
      <c r="CH71" s="32"/>
      <c r="CI71" s="32"/>
      <c r="CJ71" s="32"/>
      <c r="CK71" s="32"/>
      <c r="CL71" s="32"/>
      <c r="CM71" s="32"/>
      <c r="CN71" s="32"/>
      <c r="CO71" s="32"/>
      <c r="CP71" s="32"/>
      <c r="CQ71" s="32"/>
      <c r="CR71" s="32"/>
      <c r="CS71" s="32"/>
      <c r="CT71" s="32"/>
      <c r="CU71" s="32"/>
      <c r="CV71" s="32"/>
      <c r="CW71" s="32"/>
      <c r="CX71" s="32"/>
      <c r="CY71" s="32"/>
      <c r="CZ71" s="32"/>
      <c r="DA71" s="32"/>
      <c r="DB71" s="32"/>
      <c r="DC71" s="32"/>
      <c r="DD71" s="32"/>
      <c r="DE71" s="32"/>
      <c r="DF71" s="32"/>
      <c r="DG71" s="32"/>
      <c r="DH71" s="32"/>
      <c r="DI71" s="32"/>
      <c r="DJ71" s="32"/>
      <c r="DK71" s="32"/>
      <c r="DL71" s="32"/>
      <c r="DM71" s="32"/>
      <c r="DN71" s="32"/>
      <c r="DO71" s="32"/>
      <c r="DP71" s="32"/>
      <c r="DQ71" s="32"/>
      <c r="DR71" s="32"/>
      <c r="DS71" s="32"/>
      <c r="DT71" s="32"/>
      <c r="DU71" s="32"/>
      <c r="DV71" s="32"/>
      <c r="DW71" s="32"/>
      <c r="DX71" s="32"/>
      <c r="DY71" s="32"/>
      <c r="DZ71" s="32"/>
      <c r="EA71" s="32"/>
      <c r="EB71" s="32"/>
      <c r="EC71" s="32"/>
      <c r="ED71" s="32"/>
      <c r="EE71" s="32"/>
      <c r="EF71" s="32"/>
      <c r="EG71" s="32"/>
      <c r="EH71" s="32"/>
      <c r="EI71" s="32"/>
      <c r="EJ71" s="32"/>
      <c r="EK71" s="32"/>
      <c r="EL71" s="32"/>
      <c r="EM71" s="32"/>
      <c r="EN71" s="32"/>
      <c r="EO71" s="32"/>
      <c r="EP71" s="32"/>
      <c r="EQ71" s="32"/>
      <c r="ER71" s="32"/>
      <c r="ES71" s="32"/>
      <c r="ET71" s="32"/>
      <c r="EU71" s="32"/>
      <c r="EV71" s="32"/>
      <c r="EW71" s="32"/>
      <c r="EX71" s="32"/>
      <c r="EY71" s="32"/>
      <c r="EZ71" s="32"/>
      <c r="FA71" s="32"/>
      <c r="FB71" s="32"/>
      <c r="FC71" s="32"/>
      <c r="FD71" s="32"/>
      <c r="FE71" s="32"/>
      <c r="FF71" s="32"/>
      <c r="FG71" s="32"/>
      <c r="FH71" s="32"/>
      <c r="FI71" s="32"/>
      <c r="FJ71" s="32"/>
      <c r="FK71" s="32"/>
      <c r="FL71" s="32"/>
      <c r="FM71" s="32"/>
      <c r="FN71" s="32"/>
      <c r="FO71" s="32"/>
      <c r="FP71" s="32"/>
      <c r="FQ71" s="32"/>
      <c r="FR71" s="32"/>
      <c r="FS71" s="32"/>
      <c r="FT71" s="32"/>
      <c r="FU71" s="32"/>
      <c r="FV71" s="32"/>
      <c r="FW71" s="32"/>
      <c r="FX71" s="32"/>
      <c r="FY71" s="32"/>
      <c r="FZ71" s="32"/>
      <c r="GA71" s="32"/>
      <c r="GB71" s="32"/>
      <c r="GC71" s="32"/>
      <c r="GD71" s="32"/>
      <c r="GE71" s="32"/>
      <c r="GF71" s="32"/>
      <c r="GG71" s="32"/>
      <c r="GH71" s="32"/>
      <c r="GI71" s="32"/>
      <c r="GJ71" s="32"/>
      <c r="GK71" s="32"/>
      <c r="GL71" s="32"/>
      <c r="GM71" s="32"/>
      <c r="GN71" s="32"/>
      <c r="GO71" s="32"/>
      <c r="GP71" s="32"/>
      <c r="GQ71" s="32"/>
      <c r="GR71" s="32"/>
      <c r="GS71" s="32"/>
      <c r="GT71" s="32"/>
      <c r="GU71" s="32"/>
      <c r="GV71" s="32"/>
      <c r="GW71" s="32"/>
      <c r="GX71" s="32"/>
      <c r="GY71" s="32"/>
      <c r="GZ71" s="32"/>
      <c r="HA71" s="32"/>
      <c r="HB71" s="32"/>
      <c r="HC71" s="32"/>
      <c r="HD71" s="32"/>
      <c r="HE71" s="32"/>
      <c r="HF71" s="32"/>
      <c r="HG71" s="32"/>
      <c r="HH71" s="32"/>
      <c r="HI71" s="32"/>
      <c r="HJ71" s="32"/>
      <c r="HK71" s="32"/>
      <c r="HL71" s="32"/>
      <c r="HM71" s="32"/>
      <c r="HN71" s="32"/>
      <c r="HO71" s="32"/>
      <c r="HP71" s="32"/>
      <c r="HQ71" s="32"/>
      <c r="HR71" s="32"/>
      <c r="HS71" s="32"/>
      <c r="HT71" s="32"/>
      <c r="HU71" s="32"/>
      <c r="HV71" s="32"/>
      <c r="HW71" s="32"/>
      <c r="HX71" s="32"/>
      <c r="HY71" s="32"/>
      <c r="HZ71" s="32"/>
      <c r="IA71" s="32"/>
      <c r="IB71" s="32"/>
      <c r="IC71" s="32"/>
      <c r="ID71" s="32"/>
      <c r="IE71" s="32"/>
      <c r="IF71" s="32"/>
      <c r="IG71" s="32"/>
      <c r="IH71" s="32"/>
      <c r="II71" s="32"/>
      <c r="IJ71" s="32"/>
      <c r="IK71" s="32"/>
      <c r="IL71" s="32"/>
      <c r="IM71" s="32"/>
      <c r="IN71" s="32"/>
      <c r="IO71" s="32"/>
      <c r="IP71" s="32"/>
      <c r="IQ71" s="32"/>
      <c r="IR71" s="32"/>
      <c r="IS71" s="32"/>
      <c r="IT71" s="32"/>
      <c r="IU71" s="32"/>
      <c r="IV71" s="32"/>
      <c r="IW71" s="32"/>
      <c r="IX71" s="32"/>
      <c r="IY71" s="32"/>
      <c r="IZ71" s="32"/>
    </row>
    <row r="72" spans="1:260" s="75" customFormat="1" ht="40.950000000000003" customHeight="1" x14ac:dyDescent="0.65">
      <c r="A72" s="72" t="s">
        <v>57</v>
      </c>
      <c r="B72" s="73"/>
      <c r="C72" s="73"/>
      <c r="D72" s="73"/>
      <c r="E72" s="73"/>
      <c r="F72" s="73"/>
      <c r="G72" s="73"/>
      <c r="H72" s="73"/>
      <c r="I72" s="73"/>
      <c r="J72" s="73"/>
      <c r="K72" s="73"/>
      <c r="L72" s="73"/>
      <c r="M72" s="74"/>
      <c r="N72" s="74"/>
      <c r="O72" s="74"/>
      <c r="P72" s="74"/>
      <c r="Q72" s="74"/>
      <c r="R72" s="74"/>
      <c r="S72" s="74"/>
      <c r="T72" s="74"/>
      <c r="U72" s="74"/>
      <c r="V72" s="74"/>
      <c r="W72" s="74"/>
      <c r="X72" s="74"/>
      <c r="Y72" s="74"/>
      <c r="Z72" s="74"/>
      <c r="AA72" s="74"/>
      <c r="AB72" s="74"/>
      <c r="AC72" s="74"/>
      <c r="AD72" s="74"/>
      <c r="AE72" s="74"/>
      <c r="AF72" s="74"/>
      <c r="AG72" s="74"/>
      <c r="AH72" s="74"/>
      <c r="AI72" s="74"/>
      <c r="AJ72" s="74"/>
      <c r="AK72" s="74"/>
      <c r="AL72" s="74"/>
      <c r="AM72" s="74"/>
      <c r="AN72" s="74"/>
      <c r="AO72" s="74"/>
      <c r="AP72" s="74"/>
      <c r="AQ72" s="74"/>
      <c r="AR72" s="74"/>
      <c r="AS72" s="74"/>
      <c r="AT72" s="74"/>
      <c r="AU72" s="74"/>
      <c r="AV72" s="74"/>
      <c r="AW72" s="74"/>
      <c r="AX72" s="74"/>
      <c r="AY72" s="74"/>
      <c r="AZ72" s="74"/>
      <c r="BA72" s="74"/>
      <c r="BB72" s="74"/>
      <c r="BC72" s="74"/>
      <c r="BD72" s="74"/>
      <c r="BE72" s="74"/>
      <c r="BF72" s="74"/>
      <c r="BG72" s="74"/>
      <c r="BH72" s="74"/>
      <c r="BI72" s="74"/>
      <c r="BJ72" s="74"/>
      <c r="BK72" s="74"/>
      <c r="BL72" s="74"/>
      <c r="BM72" s="74"/>
      <c r="BN72" s="74"/>
      <c r="BO72" s="74"/>
      <c r="BP72" s="74"/>
      <c r="BQ72" s="74"/>
      <c r="BR72" s="74"/>
      <c r="BS72" s="74"/>
      <c r="BT72" s="74"/>
      <c r="BU72" s="74"/>
      <c r="BV72" s="74"/>
      <c r="BW72" s="74"/>
      <c r="BX72" s="74"/>
      <c r="BY72" s="74"/>
      <c r="BZ72" s="74"/>
      <c r="CA72" s="74"/>
      <c r="CB72" s="74"/>
      <c r="CC72" s="74"/>
      <c r="CD72" s="74"/>
      <c r="CE72" s="74"/>
      <c r="CF72" s="74"/>
      <c r="CG72" s="74"/>
      <c r="CH72" s="74"/>
      <c r="CI72" s="74"/>
      <c r="CJ72" s="74"/>
      <c r="CK72" s="74"/>
      <c r="CL72" s="74"/>
      <c r="CM72" s="74"/>
      <c r="CN72" s="74"/>
      <c r="CO72" s="74"/>
      <c r="CP72" s="74"/>
      <c r="CQ72" s="74"/>
      <c r="CR72" s="74"/>
      <c r="CS72" s="74"/>
      <c r="CT72" s="74"/>
      <c r="CU72" s="74"/>
      <c r="CV72" s="74"/>
      <c r="CW72" s="74"/>
      <c r="CX72" s="74"/>
      <c r="CY72" s="74"/>
      <c r="CZ72" s="74"/>
      <c r="DA72" s="74"/>
      <c r="DB72" s="74"/>
      <c r="DC72" s="74"/>
      <c r="DD72" s="74"/>
      <c r="DE72" s="74"/>
      <c r="DF72" s="74"/>
      <c r="DG72" s="74"/>
      <c r="DH72" s="74"/>
      <c r="DI72" s="74"/>
      <c r="DJ72" s="74"/>
      <c r="DK72" s="74"/>
      <c r="DL72" s="74"/>
      <c r="DM72" s="74"/>
      <c r="DN72" s="74"/>
      <c r="DO72" s="74"/>
      <c r="DP72" s="74"/>
      <c r="DQ72" s="74"/>
      <c r="DR72" s="74"/>
      <c r="DS72" s="74"/>
      <c r="DT72" s="74"/>
      <c r="DU72" s="74"/>
      <c r="DV72" s="74"/>
      <c r="DW72" s="74"/>
      <c r="DX72" s="74"/>
      <c r="DY72" s="74"/>
      <c r="DZ72" s="74"/>
      <c r="EA72" s="74"/>
      <c r="EB72" s="74"/>
      <c r="EC72" s="74"/>
      <c r="ED72" s="74"/>
      <c r="EE72" s="74"/>
      <c r="EF72" s="74"/>
      <c r="EG72" s="74"/>
      <c r="EH72" s="74"/>
      <c r="EI72" s="74"/>
      <c r="EJ72" s="74"/>
      <c r="EK72" s="74"/>
      <c r="EL72" s="74"/>
      <c r="EM72" s="74"/>
      <c r="EN72" s="74"/>
      <c r="EO72" s="74"/>
      <c r="EP72" s="74"/>
      <c r="EQ72" s="74"/>
      <c r="ER72" s="74"/>
      <c r="ES72" s="74"/>
      <c r="ET72" s="74"/>
      <c r="EU72" s="74"/>
      <c r="EV72" s="74"/>
      <c r="EW72" s="74"/>
      <c r="EX72" s="74"/>
      <c r="EY72" s="74"/>
      <c r="EZ72" s="74"/>
      <c r="FA72" s="74"/>
      <c r="FB72" s="74"/>
      <c r="FC72" s="74"/>
      <c r="FD72" s="74"/>
      <c r="FE72" s="74"/>
      <c r="FF72" s="74"/>
      <c r="FG72" s="74"/>
      <c r="FH72" s="74"/>
      <c r="FI72" s="74"/>
      <c r="FJ72" s="74"/>
      <c r="FK72" s="74"/>
      <c r="FL72" s="74"/>
      <c r="FM72" s="74"/>
      <c r="FN72" s="74"/>
      <c r="FO72" s="74"/>
      <c r="FP72" s="74"/>
      <c r="FQ72" s="74"/>
      <c r="FR72" s="74"/>
      <c r="FS72" s="74"/>
      <c r="FT72" s="74"/>
      <c r="FU72" s="74"/>
      <c r="FV72" s="74"/>
      <c r="FW72" s="74"/>
      <c r="FX72" s="74"/>
      <c r="FY72" s="74"/>
      <c r="FZ72" s="74"/>
      <c r="GA72" s="74"/>
      <c r="GB72" s="74"/>
      <c r="GC72" s="74"/>
      <c r="GD72" s="74"/>
      <c r="GE72" s="74"/>
      <c r="GF72" s="74"/>
      <c r="GG72" s="74"/>
      <c r="GH72" s="74"/>
      <c r="GI72" s="74"/>
      <c r="GJ72" s="74"/>
      <c r="GK72" s="74"/>
      <c r="GL72" s="74"/>
      <c r="GM72" s="74"/>
      <c r="GN72" s="74"/>
      <c r="GO72" s="74"/>
      <c r="GP72" s="74"/>
      <c r="GQ72" s="74"/>
      <c r="GR72" s="74"/>
      <c r="GS72" s="74"/>
      <c r="GT72" s="74"/>
      <c r="GU72" s="74"/>
      <c r="GV72" s="74"/>
      <c r="GW72" s="74"/>
      <c r="GX72" s="74"/>
      <c r="GY72" s="74"/>
      <c r="GZ72" s="74"/>
      <c r="HA72" s="74"/>
      <c r="HB72" s="74"/>
      <c r="HC72" s="74"/>
      <c r="HD72" s="74"/>
      <c r="HE72" s="74"/>
      <c r="HF72" s="74"/>
      <c r="HG72" s="74"/>
      <c r="HH72" s="74"/>
      <c r="HI72" s="74"/>
      <c r="HJ72" s="74"/>
      <c r="HK72" s="74"/>
      <c r="HL72" s="74"/>
      <c r="HM72" s="74"/>
      <c r="HN72" s="74"/>
      <c r="HO72" s="74"/>
      <c r="HP72" s="74"/>
      <c r="HQ72" s="74"/>
      <c r="HR72" s="74"/>
      <c r="HS72" s="74"/>
      <c r="HT72" s="74"/>
      <c r="HU72" s="74"/>
      <c r="HV72" s="74"/>
      <c r="HW72" s="74"/>
      <c r="HX72" s="74"/>
      <c r="HY72" s="74"/>
      <c r="HZ72" s="74"/>
      <c r="IA72" s="74"/>
      <c r="IB72" s="74"/>
      <c r="IC72" s="74"/>
      <c r="ID72" s="74"/>
      <c r="IE72" s="74"/>
      <c r="IF72" s="74"/>
      <c r="IG72" s="74"/>
      <c r="IH72" s="74"/>
      <c r="II72" s="74"/>
      <c r="IJ72" s="74"/>
      <c r="IK72" s="74"/>
      <c r="IL72" s="74"/>
      <c r="IM72" s="74"/>
      <c r="IN72" s="74"/>
      <c r="IO72" s="74"/>
      <c r="IP72" s="74"/>
      <c r="IQ72" s="74"/>
      <c r="IR72" s="74"/>
      <c r="IS72" s="74"/>
      <c r="IT72" s="74"/>
      <c r="IU72" s="74"/>
      <c r="IV72" s="74"/>
      <c r="IW72" s="74"/>
      <c r="IX72" s="74"/>
      <c r="IY72" s="74"/>
      <c r="IZ72" s="74"/>
    </row>
    <row r="73" spans="1:260" s="33" customFormat="1" ht="60.6" customHeight="1" x14ac:dyDescent="0.5">
      <c r="A73" s="18"/>
      <c r="B73" s="19" t="s">
        <v>58</v>
      </c>
      <c r="C73" s="19"/>
      <c r="D73" s="19"/>
      <c r="E73" s="20"/>
      <c r="F73" s="20"/>
      <c r="G73" s="20"/>
      <c r="H73" s="21"/>
      <c r="I73" s="21"/>
      <c r="J73" s="22"/>
      <c r="K73" s="23"/>
      <c r="L73" s="17"/>
      <c r="M73" s="17"/>
      <c r="N73" s="17"/>
      <c r="O73" s="4"/>
      <c r="P73" s="17"/>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c r="BI73" s="2"/>
      <c r="BJ73" s="2"/>
      <c r="BK73" s="2"/>
      <c r="BL73" s="2"/>
      <c r="BM73" s="2"/>
      <c r="BN73" s="2"/>
      <c r="BO73" s="2"/>
      <c r="BP73" s="2"/>
      <c r="BQ73" s="2"/>
      <c r="BR73" s="2"/>
      <c r="BS73" s="2"/>
      <c r="BT73" s="2"/>
      <c r="BU73" s="2"/>
      <c r="BV73" s="2"/>
      <c r="BW73" s="2"/>
      <c r="BX73" s="2"/>
      <c r="BY73" s="2"/>
      <c r="BZ73" s="2"/>
      <c r="CA73" s="2"/>
      <c r="CB73" s="2"/>
      <c r="CC73" s="2"/>
      <c r="CD73" s="2"/>
      <c r="CE73" s="2"/>
      <c r="CF73" s="2"/>
      <c r="CG73" s="2"/>
      <c r="CH73" s="2"/>
      <c r="CI73" s="2"/>
      <c r="CJ73" s="2"/>
      <c r="CK73" s="2"/>
      <c r="CL73" s="2"/>
      <c r="CM73" s="2"/>
      <c r="CN73" s="2"/>
      <c r="CO73" s="2"/>
      <c r="CP73" s="2"/>
      <c r="CQ73" s="2"/>
      <c r="CR73" s="2"/>
      <c r="CS73" s="2"/>
      <c r="CT73" s="2"/>
      <c r="CU73" s="2"/>
      <c r="CV73" s="2"/>
      <c r="CW73" s="2"/>
      <c r="CX73" s="2"/>
      <c r="CY73" s="2"/>
      <c r="CZ73" s="2"/>
      <c r="DA73" s="2"/>
      <c r="DB73" s="2"/>
      <c r="DC73" s="2"/>
      <c r="DD73" s="2"/>
      <c r="DE73" s="2"/>
      <c r="DF73" s="2"/>
      <c r="DG73" s="2"/>
      <c r="DH73" s="2"/>
      <c r="DI73" s="2"/>
      <c r="DJ73" s="2"/>
      <c r="DK73" s="2"/>
      <c r="DL73" s="2"/>
      <c r="DM73" s="2"/>
      <c r="DN73" s="2"/>
      <c r="DO73" s="2"/>
      <c r="DP73" s="2"/>
      <c r="DQ73" s="2"/>
      <c r="DR73" s="2"/>
      <c r="DS73" s="2"/>
      <c r="DT73" s="2"/>
      <c r="DU73" s="2"/>
      <c r="DV73" s="2"/>
      <c r="DW73" s="2"/>
      <c r="DX73" s="2"/>
      <c r="DY73" s="2"/>
      <c r="DZ73" s="2"/>
      <c r="EA73" s="2"/>
      <c r="EB73" s="2"/>
      <c r="EC73" s="2"/>
      <c r="ED73" s="2"/>
      <c r="EE73" s="2"/>
      <c r="EF73" s="2"/>
      <c r="EG73" s="2"/>
      <c r="EH73" s="2"/>
      <c r="EI73" s="2"/>
      <c r="EJ73" s="2"/>
      <c r="EK73" s="2"/>
      <c r="EL73" s="2"/>
      <c r="EM73" s="2"/>
      <c r="EN73" s="2"/>
      <c r="EO73" s="2"/>
      <c r="EP73" s="2"/>
      <c r="EQ73" s="2"/>
      <c r="ER73" s="2"/>
      <c r="ES73" s="2"/>
      <c r="ET73" s="2"/>
      <c r="EU73" s="2"/>
      <c r="EV73" s="2"/>
      <c r="EW73" s="2"/>
      <c r="EX73" s="2"/>
      <c r="EY73" s="2"/>
      <c r="EZ73" s="2"/>
      <c r="FA73" s="2"/>
      <c r="FB73" s="2"/>
      <c r="FC73" s="2"/>
      <c r="FD73" s="2"/>
      <c r="FE73" s="2"/>
      <c r="FF73" s="2"/>
      <c r="FG73" s="2"/>
      <c r="FH73" s="2"/>
      <c r="FI73" s="2"/>
      <c r="FJ73" s="2"/>
      <c r="FK73" s="2"/>
      <c r="FL73" s="2"/>
      <c r="FM73" s="2"/>
      <c r="FN73" s="2"/>
      <c r="FO73" s="2"/>
      <c r="FP73" s="2"/>
      <c r="FQ73" s="2"/>
      <c r="FR73" s="2"/>
      <c r="FS73" s="2"/>
      <c r="FT73" s="2"/>
      <c r="FU73" s="2"/>
      <c r="FV73" s="2"/>
      <c r="FW73" s="2"/>
      <c r="FX73" s="2"/>
      <c r="FY73" s="2"/>
      <c r="FZ73" s="2"/>
      <c r="GA73" s="2"/>
      <c r="GB73" s="2"/>
      <c r="GC73" s="2"/>
      <c r="GD73" s="2"/>
      <c r="GE73" s="2"/>
      <c r="GF73" s="2"/>
      <c r="GG73" s="2"/>
      <c r="GH73" s="2"/>
      <c r="GI73" s="2"/>
      <c r="GJ73" s="2"/>
      <c r="GK73" s="2"/>
      <c r="GL73" s="2"/>
      <c r="GM73" s="2"/>
      <c r="GN73" s="2"/>
      <c r="GO73" s="2"/>
      <c r="GP73" s="2"/>
      <c r="GQ73" s="2"/>
      <c r="GR73" s="2"/>
      <c r="GS73" s="2"/>
      <c r="GT73" s="2"/>
      <c r="GU73" s="2"/>
      <c r="GV73" s="2"/>
      <c r="GW73" s="2"/>
      <c r="GX73" s="2"/>
      <c r="GY73" s="2"/>
      <c r="GZ73" s="2"/>
      <c r="HA73" s="2"/>
      <c r="HB73" s="2"/>
      <c r="HC73" s="2"/>
      <c r="HD73" s="2"/>
      <c r="HE73" s="2"/>
      <c r="HF73" s="2"/>
      <c r="HG73" s="2"/>
      <c r="HH73" s="2"/>
      <c r="HI73" s="2"/>
      <c r="HJ73" s="2"/>
      <c r="HK73" s="2"/>
      <c r="HL73" s="2"/>
      <c r="HM73" s="2"/>
      <c r="HN73" s="2"/>
      <c r="HO73" s="2"/>
      <c r="HP73" s="2"/>
      <c r="HQ73" s="2"/>
      <c r="HR73" s="2"/>
      <c r="HS73" s="2"/>
      <c r="HT73" s="2"/>
      <c r="HU73" s="2"/>
      <c r="HV73" s="2"/>
      <c r="HW73" s="2"/>
      <c r="HX73" s="2"/>
      <c r="HY73" s="2"/>
      <c r="HZ73" s="2"/>
      <c r="IA73" s="2"/>
      <c r="IB73" s="2"/>
      <c r="IC73" s="2"/>
      <c r="ID73" s="2"/>
      <c r="IE73" s="2"/>
      <c r="IF73" s="2"/>
      <c r="IG73" s="2"/>
      <c r="IH73" s="2"/>
      <c r="II73" s="2"/>
      <c r="IJ73" s="2"/>
      <c r="IK73" s="2"/>
      <c r="IL73" s="2"/>
      <c r="IM73" s="2"/>
      <c r="IN73" s="2"/>
      <c r="IO73" s="2"/>
      <c r="IP73" s="2"/>
      <c r="IQ73" s="2"/>
      <c r="IR73" s="2"/>
      <c r="IS73" s="2"/>
      <c r="IT73" s="2"/>
      <c r="IU73" s="2"/>
      <c r="IV73" s="2"/>
      <c r="IW73" s="2"/>
      <c r="IX73" s="2"/>
      <c r="IY73" s="2"/>
    </row>
    <row r="74" spans="1:260" s="33" customFormat="1" ht="28.2" x14ac:dyDescent="0.5">
      <c r="A74" s="4"/>
      <c r="B74" s="108" t="s">
        <v>59</v>
      </c>
      <c r="C74" s="108"/>
      <c r="D74" s="108"/>
      <c r="E74" s="108"/>
      <c r="F74" s="24"/>
      <c r="G74" s="24"/>
      <c r="H74" s="21"/>
      <c r="I74" s="21"/>
      <c r="J74" s="22"/>
      <c r="K74" s="23"/>
      <c r="L74" s="17"/>
      <c r="M74" s="17"/>
      <c r="N74" s="17"/>
      <c r="O74" s="17"/>
      <c r="P74" s="17"/>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c r="BG74" s="2"/>
      <c r="BH74" s="2"/>
      <c r="BI74" s="2"/>
      <c r="BJ74" s="2"/>
      <c r="BK74" s="2"/>
      <c r="BL74" s="2"/>
      <c r="BM74" s="2"/>
      <c r="BN74" s="2"/>
      <c r="BO74" s="2"/>
      <c r="BP74" s="2"/>
      <c r="BQ74" s="2"/>
      <c r="BR74" s="2"/>
      <c r="BS74" s="2"/>
      <c r="BT74" s="2"/>
      <c r="BU74" s="2"/>
      <c r="BV74" s="2"/>
      <c r="BW74" s="2"/>
      <c r="BX74" s="2"/>
      <c r="BY74" s="2"/>
      <c r="BZ74" s="2"/>
      <c r="CA74" s="2"/>
      <c r="CB74" s="2"/>
      <c r="CC74" s="2"/>
      <c r="CD74" s="2"/>
      <c r="CE74" s="2"/>
      <c r="CF74" s="2"/>
      <c r="CG74" s="2"/>
      <c r="CH74" s="2"/>
      <c r="CI74" s="2"/>
      <c r="CJ74" s="2"/>
      <c r="CK74" s="2"/>
      <c r="CL74" s="2"/>
      <c r="CM74" s="2"/>
      <c r="CN74" s="2"/>
      <c r="CO74" s="2"/>
      <c r="CP74" s="2"/>
      <c r="CQ74" s="2"/>
      <c r="CR74" s="2"/>
      <c r="CS74" s="2"/>
      <c r="CT74" s="2"/>
      <c r="CU74" s="2"/>
      <c r="CV74" s="2"/>
      <c r="CW74" s="2"/>
      <c r="CX74" s="2"/>
      <c r="CY74" s="2"/>
      <c r="CZ74" s="2"/>
      <c r="DA74" s="2"/>
      <c r="DB74" s="2"/>
      <c r="DC74" s="2"/>
      <c r="DD74" s="2"/>
      <c r="DE74" s="2"/>
      <c r="DF74" s="2"/>
      <c r="DG74" s="2"/>
      <c r="DH74" s="2"/>
      <c r="DI74" s="2"/>
      <c r="DJ74" s="2"/>
      <c r="DK74" s="2"/>
      <c r="DL74" s="2"/>
      <c r="DM74" s="2"/>
      <c r="DN74" s="2"/>
      <c r="DO74" s="2"/>
      <c r="DP74" s="2"/>
      <c r="DQ74" s="2"/>
      <c r="DR74" s="2"/>
      <c r="DS74" s="2"/>
      <c r="DT74" s="2"/>
      <c r="DU74" s="2"/>
      <c r="DV74" s="2"/>
      <c r="DW74" s="2"/>
      <c r="DX74" s="2"/>
      <c r="DY74" s="2"/>
      <c r="DZ74" s="2"/>
      <c r="EA74" s="2"/>
      <c r="EB74" s="2"/>
      <c r="EC74" s="2"/>
      <c r="ED74" s="2"/>
      <c r="EE74" s="2"/>
      <c r="EF74" s="2"/>
      <c r="EG74" s="2"/>
      <c r="EH74" s="2"/>
      <c r="EI74" s="2"/>
      <c r="EJ74" s="2"/>
      <c r="EK74" s="2"/>
      <c r="EL74" s="2"/>
      <c r="EM74" s="2"/>
      <c r="EN74" s="2"/>
      <c r="EO74" s="2"/>
      <c r="EP74" s="2"/>
      <c r="EQ74" s="2"/>
      <c r="ER74" s="2"/>
      <c r="ES74" s="2"/>
      <c r="ET74" s="2"/>
      <c r="EU74" s="2"/>
      <c r="EV74" s="2"/>
      <c r="EW74" s="2"/>
      <c r="EX74" s="2"/>
      <c r="EY74" s="2"/>
      <c r="EZ74" s="2"/>
      <c r="FA74" s="2"/>
      <c r="FB74" s="2"/>
      <c r="FC74" s="2"/>
      <c r="FD74" s="2"/>
      <c r="FE74" s="2"/>
      <c r="FF74" s="2"/>
      <c r="FG74" s="2"/>
      <c r="FH74" s="2"/>
      <c r="FI74" s="2"/>
      <c r="FJ74" s="2"/>
      <c r="FK74" s="2"/>
      <c r="FL74" s="2"/>
      <c r="FM74" s="2"/>
      <c r="FN74" s="2"/>
      <c r="FO74" s="2"/>
      <c r="FP74" s="2"/>
      <c r="FQ74" s="2"/>
      <c r="FR74" s="2"/>
      <c r="FS74" s="2"/>
      <c r="FT74" s="2"/>
      <c r="FU74" s="2"/>
      <c r="FV74" s="2"/>
      <c r="FW74" s="2"/>
      <c r="FX74" s="2"/>
      <c r="FY74" s="2"/>
      <c r="FZ74" s="2"/>
      <c r="GA74" s="2"/>
      <c r="GB74" s="2"/>
      <c r="GC74" s="2"/>
      <c r="GD74" s="2"/>
      <c r="GE74" s="2"/>
      <c r="GF74" s="2"/>
      <c r="GG74" s="2"/>
      <c r="GH74" s="2"/>
      <c r="GI74" s="2"/>
      <c r="GJ74" s="2"/>
      <c r="GK74" s="2"/>
      <c r="GL74" s="2"/>
      <c r="GM74" s="2"/>
      <c r="GN74" s="2"/>
      <c r="GO74" s="2"/>
      <c r="GP74" s="2"/>
      <c r="GQ74" s="2"/>
      <c r="GR74" s="2"/>
      <c r="GS74" s="2"/>
      <c r="GT74" s="2"/>
      <c r="GU74" s="2"/>
      <c r="GV74" s="2"/>
      <c r="GW74" s="2"/>
      <c r="GX74" s="2"/>
      <c r="GY74" s="2"/>
      <c r="GZ74" s="2"/>
      <c r="HA74" s="2"/>
      <c r="HB74" s="2"/>
      <c r="HC74" s="2"/>
      <c r="HD74" s="2"/>
      <c r="HE74" s="2"/>
      <c r="HF74" s="2"/>
      <c r="HG74" s="2"/>
      <c r="HH74" s="2"/>
      <c r="HI74" s="2"/>
      <c r="HJ74" s="2"/>
      <c r="HK74" s="2"/>
      <c r="HL74" s="2"/>
      <c r="HM74" s="2"/>
      <c r="HN74" s="2"/>
      <c r="HO74" s="2"/>
      <c r="HP74" s="2"/>
      <c r="HQ74" s="2"/>
      <c r="HR74" s="2"/>
      <c r="HS74" s="2"/>
      <c r="HT74" s="2"/>
      <c r="HU74" s="2"/>
      <c r="HV74" s="2"/>
      <c r="HW74" s="2"/>
      <c r="HX74" s="2"/>
      <c r="HY74" s="2"/>
      <c r="HZ74" s="2"/>
      <c r="IA74" s="2"/>
      <c r="IB74" s="2"/>
      <c r="IC74" s="2"/>
      <c r="ID74" s="2"/>
      <c r="IE74" s="2"/>
      <c r="IF74" s="2"/>
      <c r="IG74" s="2"/>
      <c r="IH74" s="2"/>
      <c r="II74" s="2"/>
      <c r="IJ74" s="2"/>
      <c r="IK74" s="2"/>
      <c r="IL74" s="2"/>
      <c r="IM74" s="2"/>
      <c r="IN74" s="2"/>
      <c r="IO74" s="2"/>
      <c r="IP74" s="2"/>
      <c r="IQ74" s="2"/>
      <c r="IR74" s="2"/>
      <c r="IS74" s="2"/>
      <c r="IT74" s="2"/>
      <c r="IU74" s="2"/>
      <c r="IV74" s="2"/>
      <c r="IW74" s="2"/>
      <c r="IX74" s="2"/>
      <c r="IY74" s="2"/>
    </row>
    <row r="75" spans="1:260" s="33" customFormat="1" x14ac:dyDescent="0.3">
      <c r="A75" s="34"/>
      <c r="B75" s="35"/>
      <c r="C75" s="35"/>
      <c r="D75" s="35"/>
      <c r="E75" s="35"/>
      <c r="F75" s="35"/>
      <c r="G75" s="35"/>
      <c r="H75" s="36"/>
      <c r="I75" s="36"/>
      <c r="J75" s="37"/>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2"/>
      <c r="BG75" s="2"/>
      <c r="BH75" s="2"/>
      <c r="BI75" s="2"/>
      <c r="BJ75" s="2"/>
      <c r="BK75" s="2"/>
      <c r="BL75" s="2"/>
      <c r="BM75" s="2"/>
      <c r="BN75" s="2"/>
      <c r="BO75" s="2"/>
      <c r="BP75" s="2"/>
      <c r="BQ75" s="2"/>
      <c r="BR75" s="2"/>
      <c r="BS75" s="2"/>
      <c r="BT75" s="2"/>
      <c r="BU75" s="2"/>
      <c r="BV75" s="2"/>
      <c r="BW75" s="2"/>
      <c r="BX75" s="2"/>
      <c r="BY75" s="2"/>
      <c r="BZ75" s="2"/>
      <c r="CA75" s="2"/>
      <c r="CB75" s="2"/>
      <c r="CC75" s="2"/>
      <c r="CD75" s="2"/>
      <c r="CE75" s="2"/>
      <c r="CF75" s="2"/>
      <c r="CG75" s="2"/>
      <c r="CH75" s="2"/>
      <c r="CI75" s="2"/>
      <c r="CJ75" s="2"/>
      <c r="CK75" s="2"/>
      <c r="CL75" s="2"/>
      <c r="CM75" s="2"/>
      <c r="CN75" s="2"/>
      <c r="CO75" s="2"/>
      <c r="CP75" s="2"/>
      <c r="CQ75" s="2"/>
      <c r="CR75" s="2"/>
      <c r="CS75" s="2"/>
      <c r="CT75" s="2"/>
      <c r="CU75" s="2"/>
      <c r="CV75" s="2"/>
      <c r="CW75" s="2"/>
      <c r="CX75" s="2"/>
      <c r="CY75" s="2"/>
      <c r="CZ75" s="2"/>
      <c r="DA75" s="2"/>
      <c r="DB75" s="2"/>
      <c r="DC75" s="2"/>
      <c r="DD75" s="2"/>
      <c r="DE75" s="2"/>
      <c r="DF75" s="2"/>
      <c r="DG75" s="2"/>
      <c r="DH75" s="2"/>
      <c r="DI75" s="2"/>
      <c r="DJ75" s="2"/>
      <c r="DK75" s="2"/>
      <c r="DL75" s="2"/>
      <c r="DM75" s="2"/>
      <c r="DN75" s="2"/>
      <c r="DO75" s="2"/>
      <c r="DP75" s="2"/>
      <c r="DQ75" s="2"/>
      <c r="DR75" s="2"/>
      <c r="DS75" s="2"/>
      <c r="DT75" s="2"/>
      <c r="DU75" s="2"/>
      <c r="DV75" s="2"/>
      <c r="DW75" s="2"/>
      <c r="DX75" s="2"/>
      <c r="DY75" s="2"/>
      <c r="DZ75" s="2"/>
      <c r="EA75" s="2"/>
      <c r="EB75" s="2"/>
      <c r="EC75" s="2"/>
      <c r="ED75" s="2"/>
      <c r="EE75" s="2"/>
      <c r="EF75" s="2"/>
      <c r="EG75" s="2"/>
      <c r="EH75" s="2"/>
      <c r="EI75" s="2"/>
      <c r="EJ75" s="2"/>
      <c r="EK75" s="2"/>
      <c r="EL75" s="2"/>
      <c r="EM75" s="2"/>
      <c r="EN75" s="2"/>
      <c r="EO75" s="2"/>
      <c r="EP75" s="2"/>
      <c r="EQ75" s="2"/>
      <c r="ER75" s="2"/>
      <c r="ES75" s="2"/>
      <c r="ET75" s="2"/>
      <c r="EU75" s="2"/>
      <c r="EV75" s="2"/>
      <c r="EW75" s="2"/>
      <c r="EX75" s="2"/>
      <c r="EY75" s="2"/>
      <c r="EZ75" s="2"/>
      <c r="FA75" s="2"/>
      <c r="FB75" s="2"/>
      <c r="FC75" s="2"/>
      <c r="FD75" s="2"/>
      <c r="FE75" s="2"/>
      <c r="FF75" s="2"/>
      <c r="FG75" s="2"/>
      <c r="FH75" s="2"/>
      <c r="FI75" s="2"/>
      <c r="FJ75" s="2"/>
      <c r="FK75" s="2"/>
      <c r="FL75" s="2"/>
      <c r="FM75" s="2"/>
      <c r="FN75" s="2"/>
      <c r="FO75" s="2"/>
      <c r="FP75" s="2"/>
      <c r="FQ75" s="2"/>
      <c r="FR75" s="2"/>
      <c r="FS75" s="2"/>
      <c r="FT75" s="2"/>
      <c r="FU75" s="2"/>
      <c r="FV75" s="2"/>
      <c r="FW75" s="2"/>
      <c r="FX75" s="2"/>
      <c r="FY75" s="2"/>
      <c r="FZ75" s="2"/>
      <c r="GA75" s="2"/>
      <c r="GB75" s="2"/>
      <c r="GC75" s="2"/>
      <c r="GD75" s="2"/>
      <c r="GE75" s="2"/>
      <c r="GF75" s="2"/>
      <c r="GG75" s="2"/>
      <c r="GH75" s="2"/>
      <c r="GI75" s="2"/>
      <c r="GJ75" s="2"/>
      <c r="GK75" s="2"/>
      <c r="GL75" s="2"/>
      <c r="GM75" s="2"/>
      <c r="GN75" s="2"/>
      <c r="GO75" s="2"/>
      <c r="GP75" s="2"/>
      <c r="GQ75" s="2"/>
      <c r="GR75" s="2"/>
      <c r="GS75" s="2"/>
      <c r="GT75" s="2"/>
      <c r="GU75" s="2"/>
      <c r="GV75" s="2"/>
      <c r="GW75" s="2"/>
      <c r="GX75" s="2"/>
      <c r="GY75" s="2"/>
      <c r="GZ75" s="2"/>
      <c r="HA75" s="2"/>
      <c r="HB75" s="2"/>
      <c r="HC75" s="2"/>
      <c r="HD75" s="2"/>
      <c r="HE75" s="2"/>
      <c r="HF75" s="2"/>
      <c r="HG75" s="2"/>
      <c r="HH75" s="2"/>
      <c r="HI75" s="2"/>
      <c r="HJ75" s="2"/>
      <c r="HK75" s="2"/>
      <c r="HL75" s="2"/>
      <c r="HM75" s="2"/>
      <c r="HN75" s="2"/>
      <c r="HO75" s="2"/>
      <c r="HP75" s="2"/>
      <c r="HQ75" s="2"/>
      <c r="HR75" s="2"/>
      <c r="HS75" s="2"/>
      <c r="HT75" s="2"/>
      <c r="HU75" s="2"/>
      <c r="HV75" s="2"/>
      <c r="HW75" s="2"/>
      <c r="HX75" s="2"/>
      <c r="HY75" s="2"/>
      <c r="HZ75" s="2"/>
      <c r="IA75" s="2"/>
      <c r="IB75" s="2"/>
      <c r="IC75" s="2"/>
      <c r="ID75" s="2"/>
      <c r="IE75" s="2"/>
      <c r="IF75" s="2"/>
      <c r="IG75" s="2"/>
      <c r="IH75" s="2"/>
      <c r="II75" s="2"/>
      <c r="IJ75" s="2"/>
      <c r="IK75" s="2"/>
      <c r="IL75" s="2"/>
      <c r="IM75" s="2"/>
      <c r="IN75" s="2"/>
      <c r="IO75" s="2"/>
      <c r="IP75" s="2"/>
      <c r="IQ75" s="2"/>
      <c r="IR75" s="2"/>
      <c r="IS75" s="2"/>
      <c r="IT75" s="2"/>
      <c r="IU75" s="2"/>
      <c r="IV75" s="2"/>
      <c r="IW75" s="2"/>
      <c r="IX75" s="2"/>
    </row>
    <row r="76" spans="1:260" s="33" customFormat="1" x14ac:dyDescent="0.3">
      <c r="A76" s="34"/>
      <c r="B76" s="35"/>
      <c r="C76" s="35"/>
      <c r="D76" s="35"/>
      <c r="E76" s="35"/>
      <c r="F76" s="35"/>
      <c r="G76" s="35"/>
      <c r="H76" s="36"/>
      <c r="I76" s="36"/>
      <c r="J76" s="37"/>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c r="BG76" s="2"/>
      <c r="BH76" s="2"/>
      <c r="BI76" s="2"/>
      <c r="BJ76" s="2"/>
      <c r="BK76" s="2"/>
      <c r="BL76" s="2"/>
      <c r="BM76" s="2"/>
      <c r="BN76" s="2"/>
      <c r="BO76" s="2"/>
      <c r="BP76" s="2"/>
      <c r="BQ76" s="2"/>
      <c r="BR76" s="2"/>
      <c r="BS76" s="2"/>
      <c r="BT76" s="2"/>
      <c r="BU76" s="2"/>
      <c r="BV76" s="2"/>
      <c r="BW76" s="2"/>
      <c r="BX76" s="2"/>
      <c r="BY76" s="2"/>
      <c r="BZ76" s="2"/>
      <c r="CA76" s="2"/>
      <c r="CB76" s="2"/>
      <c r="CC76" s="2"/>
      <c r="CD76" s="2"/>
      <c r="CE76" s="2"/>
      <c r="CF76" s="2"/>
      <c r="CG76" s="2"/>
      <c r="CH76" s="2"/>
      <c r="CI76" s="2"/>
      <c r="CJ76" s="2"/>
      <c r="CK76" s="2"/>
      <c r="CL76" s="2"/>
      <c r="CM76" s="2"/>
      <c r="CN76" s="2"/>
      <c r="CO76" s="2"/>
      <c r="CP76" s="2"/>
      <c r="CQ76" s="2"/>
      <c r="CR76" s="2"/>
      <c r="CS76" s="2"/>
      <c r="CT76" s="2"/>
      <c r="CU76" s="2"/>
      <c r="CV76" s="2"/>
      <c r="CW76" s="2"/>
      <c r="CX76" s="2"/>
      <c r="CY76" s="2"/>
      <c r="CZ76" s="2"/>
      <c r="DA76" s="2"/>
      <c r="DB76" s="2"/>
      <c r="DC76" s="2"/>
      <c r="DD76" s="2"/>
      <c r="DE76" s="2"/>
      <c r="DF76" s="2"/>
      <c r="DG76" s="2"/>
      <c r="DH76" s="2"/>
      <c r="DI76" s="2"/>
      <c r="DJ76" s="2"/>
      <c r="DK76" s="2"/>
      <c r="DL76" s="2"/>
      <c r="DM76" s="2"/>
      <c r="DN76" s="2"/>
      <c r="DO76" s="2"/>
      <c r="DP76" s="2"/>
      <c r="DQ76" s="2"/>
      <c r="DR76" s="2"/>
      <c r="DS76" s="2"/>
      <c r="DT76" s="2"/>
      <c r="DU76" s="2"/>
      <c r="DV76" s="2"/>
      <c r="DW76" s="2"/>
      <c r="DX76" s="2"/>
      <c r="DY76" s="2"/>
      <c r="DZ76" s="2"/>
      <c r="EA76" s="2"/>
      <c r="EB76" s="2"/>
      <c r="EC76" s="2"/>
      <c r="ED76" s="2"/>
      <c r="EE76" s="2"/>
      <c r="EF76" s="2"/>
      <c r="EG76" s="2"/>
      <c r="EH76" s="2"/>
      <c r="EI76" s="2"/>
      <c r="EJ76" s="2"/>
      <c r="EK76" s="2"/>
      <c r="EL76" s="2"/>
      <c r="EM76" s="2"/>
      <c r="EN76" s="2"/>
      <c r="EO76" s="2"/>
      <c r="EP76" s="2"/>
      <c r="EQ76" s="2"/>
      <c r="ER76" s="2"/>
      <c r="ES76" s="2"/>
      <c r="ET76" s="2"/>
      <c r="EU76" s="2"/>
      <c r="EV76" s="2"/>
      <c r="EW76" s="2"/>
      <c r="EX76" s="2"/>
      <c r="EY76" s="2"/>
      <c r="EZ76" s="2"/>
      <c r="FA76" s="2"/>
      <c r="FB76" s="2"/>
      <c r="FC76" s="2"/>
      <c r="FD76" s="2"/>
      <c r="FE76" s="2"/>
      <c r="FF76" s="2"/>
      <c r="FG76" s="2"/>
      <c r="FH76" s="2"/>
      <c r="FI76" s="2"/>
      <c r="FJ76" s="2"/>
      <c r="FK76" s="2"/>
      <c r="FL76" s="2"/>
      <c r="FM76" s="2"/>
      <c r="FN76" s="2"/>
      <c r="FO76" s="2"/>
      <c r="FP76" s="2"/>
      <c r="FQ76" s="2"/>
      <c r="FR76" s="2"/>
      <c r="FS76" s="2"/>
      <c r="FT76" s="2"/>
      <c r="FU76" s="2"/>
      <c r="FV76" s="2"/>
      <c r="FW76" s="2"/>
      <c r="FX76" s="2"/>
      <c r="FY76" s="2"/>
      <c r="FZ76" s="2"/>
      <c r="GA76" s="2"/>
      <c r="GB76" s="2"/>
      <c r="GC76" s="2"/>
      <c r="GD76" s="2"/>
      <c r="GE76" s="2"/>
      <c r="GF76" s="2"/>
      <c r="GG76" s="2"/>
      <c r="GH76" s="2"/>
      <c r="GI76" s="2"/>
      <c r="GJ76" s="2"/>
      <c r="GK76" s="2"/>
      <c r="GL76" s="2"/>
      <c r="GM76" s="2"/>
      <c r="GN76" s="2"/>
      <c r="GO76" s="2"/>
      <c r="GP76" s="2"/>
      <c r="GQ76" s="2"/>
      <c r="GR76" s="2"/>
      <c r="GS76" s="2"/>
      <c r="GT76" s="2"/>
      <c r="GU76" s="2"/>
      <c r="GV76" s="2"/>
      <c r="GW76" s="2"/>
      <c r="GX76" s="2"/>
      <c r="GY76" s="2"/>
      <c r="GZ76" s="2"/>
      <c r="HA76" s="2"/>
      <c r="HB76" s="2"/>
      <c r="HC76" s="2"/>
      <c r="HD76" s="2"/>
      <c r="HE76" s="2"/>
      <c r="HF76" s="2"/>
      <c r="HG76" s="2"/>
      <c r="HH76" s="2"/>
      <c r="HI76" s="2"/>
      <c r="HJ76" s="2"/>
      <c r="HK76" s="2"/>
      <c r="HL76" s="2"/>
      <c r="HM76" s="2"/>
      <c r="HN76" s="2"/>
      <c r="HO76" s="2"/>
      <c r="HP76" s="2"/>
      <c r="HQ76" s="2"/>
      <c r="HR76" s="2"/>
      <c r="HS76" s="2"/>
      <c r="HT76" s="2"/>
      <c r="HU76" s="2"/>
      <c r="HV76" s="2"/>
      <c r="HW76" s="2"/>
      <c r="HX76" s="2"/>
      <c r="HY76" s="2"/>
      <c r="HZ76" s="2"/>
      <c r="IA76" s="2"/>
      <c r="IB76" s="2"/>
      <c r="IC76" s="2"/>
      <c r="ID76" s="2"/>
      <c r="IE76" s="2"/>
      <c r="IF76" s="2"/>
      <c r="IG76" s="2"/>
      <c r="IH76" s="2"/>
      <c r="II76" s="2"/>
      <c r="IJ76" s="2"/>
      <c r="IK76" s="2"/>
      <c r="IL76" s="2"/>
      <c r="IM76" s="2"/>
      <c r="IN76" s="2"/>
      <c r="IO76" s="2"/>
      <c r="IP76" s="2"/>
      <c r="IQ76" s="2"/>
      <c r="IR76" s="2"/>
      <c r="IS76" s="2"/>
      <c r="IT76" s="2"/>
      <c r="IU76" s="2"/>
      <c r="IV76" s="2"/>
      <c r="IW76" s="2"/>
      <c r="IX76" s="2"/>
    </row>
    <row r="77" spans="1:260" s="33" customFormat="1" x14ac:dyDescent="0.3">
      <c r="A77" s="34"/>
      <c r="B77" s="35"/>
      <c r="C77" s="35"/>
      <c r="D77" s="35"/>
      <c r="E77" s="35"/>
      <c r="F77" s="35"/>
      <c r="G77" s="35"/>
      <c r="H77" s="36"/>
      <c r="I77" s="36"/>
      <c r="J77" s="37"/>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c r="BG77" s="2"/>
      <c r="BH77" s="2"/>
      <c r="BI77" s="2"/>
      <c r="BJ77" s="2"/>
      <c r="BK77" s="2"/>
      <c r="BL77" s="2"/>
      <c r="BM77" s="2"/>
      <c r="BN77" s="2"/>
      <c r="BO77" s="2"/>
      <c r="BP77" s="2"/>
      <c r="BQ77" s="2"/>
      <c r="BR77" s="2"/>
      <c r="BS77" s="2"/>
      <c r="BT77" s="2"/>
      <c r="BU77" s="2"/>
      <c r="BV77" s="2"/>
      <c r="BW77" s="2"/>
      <c r="BX77" s="2"/>
      <c r="BY77" s="2"/>
      <c r="BZ77" s="2"/>
      <c r="CA77" s="2"/>
      <c r="CB77" s="2"/>
      <c r="CC77" s="2"/>
      <c r="CD77" s="2"/>
      <c r="CE77" s="2"/>
      <c r="CF77" s="2"/>
      <c r="CG77" s="2"/>
      <c r="CH77" s="2"/>
      <c r="CI77" s="2"/>
      <c r="CJ77" s="2"/>
      <c r="CK77" s="2"/>
      <c r="CL77" s="2"/>
      <c r="CM77" s="2"/>
      <c r="CN77" s="2"/>
      <c r="CO77" s="2"/>
      <c r="CP77" s="2"/>
      <c r="CQ77" s="2"/>
      <c r="CR77" s="2"/>
      <c r="CS77" s="2"/>
      <c r="CT77" s="2"/>
      <c r="CU77" s="2"/>
      <c r="CV77" s="2"/>
      <c r="CW77" s="2"/>
      <c r="CX77" s="2"/>
      <c r="CY77" s="2"/>
      <c r="CZ77" s="2"/>
      <c r="DA77" s="2"/>
      <c r="DB77" s="2"/>
      <c r="DC77" s="2"/>
      <c r="DD77" s="2"/>
      <c r="DE77" s="2"/>
      <c r="DF77" s="2"/>
      <c r="DG77" s="2"/>
      <c r="DH77" s="2"/>
      <c r="DI77" s="2"/>
      <c r="DJ77" s="2"/>
      <c r="DK77" s="2"/>
      <c r="DL77" s="2"/>
      <c r="DM77" s="2"/>
      <c r="DN77" s="2"/>
      <c r="DO77" s="2"/>
      <c r="DP77" s="2"/>
      <c r="DQ77" s="2"/>
      <c r="DR77" s="2"/>
      <c r="DS77" s="2"/>
      <c r="DT77" s="2"/>
      <c r="DU77" s="2"/>
      <c r="DV77" s="2"/>
      <c r="DW77" s="2"/>
      <c r="DX77" s="2"/>
      <c r="DY77" s="2"/>
      <c r="DZ77" s="2"/>
      <c r="EA77" s="2"/>
      <c r="EB77" s="2"/>
      <c r="EC77" s="2"/>
      <c r="ED77" s="2"/>
      <c r="EE77" s="2"/>
      <c r="EF77" s="2"/>
      <c r="EG77" s="2"/>
      <c r="EH77" s="2"/>
      <c r="EI77" s="2"/>
      <c r="EJ77" s="2"/>
      <c r="EK77" s="2"/>
      <c r="EL77" s="2"/>
      <c r="EM77" s="2"/>
      <c r="EN77" s="2"/>
      <c r="EO77" s="2"/>
      <c r="EP77" s="2"/>
      <c r="EQ77" s="2"/>
      <c r="ER77" s="2"/>
      <c r="ES77" s="2"/>
      <c r="ET77" s="2"/>
      <c r="EU77" s="2"/>
      <c r="EV77" s="2"/>
      <c r="EW77" s="2"/>
      <c r="EX77" s="2"/>
      <c r="EY77" s="2"/>
      <c r="EZ77" s="2"/>
      <c r="FA77" s="2"/>
      <c r="FB77" s="2"/>
      <c r="FC77" s="2"/>
      <c r="FD77" s="2"/>
      <c r="FE77" s="2"/>
      <c r="FF77" s="2"/>
      <c r="FG77" s="2"/>
      <c r="FH77" s="2"/>
      <c r="FI77" s="2"/>
      <c r="FJ77" s="2"/>
      <c r="FK77" s="2"/>
      <c r="FL77" s="2"/>
      <c r="FM77" s="2"/>
      <c r="FN77" s="2"/>
      <c r="FO77" s="2"/>
      <c r="FP77" s="2"/>
      <c r="FQ77" s="2"/>
      <c r="FR77" s="2"/>
      <c r="FS77" s="2"/>
      <c r="FT77" s="2"/>
      <c r="FU77" s="2"/>
      <c r="FV77" s="2"/>
      <c r="FW77" s="2"/>
      <c r="FX77" s="2"/>
      <c r="FY77" s="2"/>
      <c r="FZ77" s="2"/>
      <c r="GA77" s="2"/>
      <c r="GB77" s="2"/>
      <c r="GC77" s="2"/>
      <c r="GD77" s="2"/>
      <c r="GE77" s="2"/>
      <c r="GF77" s="2"/>
      <c r="GG77" s="2"/>
      <c r="GH77" s="2"/>
      <c r="GI77" s="2"/>
      <c r="GJ77" s="2"/>
      <c r="GK77" s="2"/>
      <c r="GL77" s="2"/>
      <c r="GM77" s="2"/>
      <c r="GN77" s="2"/>
      <c r="GO77" s="2"/>
      <c r="GP77" s="2"/>
      <c r="GQ77" s="2"/>
      <c r="GR77" s="2"/>
      <c r="GS77" s="2"/>
      <c r="GT77" s="2"/>
      <c r="GU77" s="2"/>
      <c r="GV77" s="2"/>
      <c r="GW77" s="2"/>
      <c r="GX77" s="2"/>
      <c r="GY77" s="2"/>
      <c r="GZ77" s="2"/>
      <c r="HA77" s="2"/>
      <c r="HB77" s="2"/>
      <c r="HC77" s="2"/>
      <c r="HD77" s="2"/>
      <c r="HE77" s="2"/>
      <c r="HF77" s="2"/>
      <c r="HG77" s="2"/>
      <c r="HH77" s="2"/>
      <c r="HI77" s="2"/>
      <c r="HJ77" s="2"/>
      <c r="HK77" s="2"/>
      <c r="HL77" s="2"/>
      <c r="HM77" s="2"/>
      <c r="HN77" s="2"/>
      <c r="HO77" s="2"/>
      <c r="HP77" s="2"/>
      <c r="HQ77" s="2"/>
      <c r="HR77" s="2"/>
      <c r="HS77" s="2"/>
      <c r="HT77" s="2"/>
      <c r="HU77" s="2"/>
      <c r="HV77" s="2"/>
      <c r="HW77" s="2"/>
      <c r="HX77" s="2"/>
      <c r="HY77" s="2"/>
      <c r="HZ77" s="2"/>
      <c r="IA77" s="2"/>
      <c r="IB77" s="2"/>
      <c r="IC77" s="2"/>
      <c r="ID77" s="2"/>
      <c r="IE77" s="2"/>
      <c r="IF77" s="2"/>
      <c r="IG77" s="2"/>
      <c r="IH77" s="2"/>
      <c r="II77" s="2"/>
      <c r="IJ77" s="2"/>
      <c r="IK77" s="2"/>
      <c r="IL77" s="2"/>
      <c r="IM77" s="2"/>
      <c r="IN77" s="2"/>
      <c r="IO77" s="2"/>
      <c r="IP77" s="2"/>
      <c r="IQ77" s="2"/>
      <c r="IR77" s="2"/>
      <c r="IS77" s="2"/>
      <c r="IT77" s="2"/>
      <c r="IU77" s="2"/>
      <c r="IV77" s="2"/>
      <c r="IW77" s="2"/>
      <c r="IX77" s="2"/>
    </row>
    <row r="78" spans="1:260" x14ac:dyDescent="0.3">
      <c r="A78" s="25"/>
      <c r="H78" s="25"/>
      <c r="I78" s="25"/>
      <c r="N78" s="2"/>
    </row>
    <row r="79" spans="1:260" x14ac:dyDescent="0.3">
      <c r="A79" s="25"/>
      <c r="H79" s="25"/>
      <c r="I79" s="25"/>
    </row>
    <row r="80" spans="1:260" x14ac:dyDescent="0.3">
      <c r="A80" s="25"/>
      <c r="H80" s="25"/>
      <c r="I80" s="25"/>
    </row>
    <row r="81" s="25" customFormat="1" x14ac:dyDescent="0.3"/>
    <row r="82" s="25" customFormat="1" x14ac:dyDescent="0.3"/>
    <row r="83" s="25" customFormat="1" x14ac:dyDescent="0.3"/>
    <row r="84" s="25" customFormat="1" x14ac:dyDescent="0.3"/>
    <row r="85" s="25" customFormat="1" x14ac:dyDescent="0.3"/>
    <row r="86" s="25" customFormat="1" x14ac:dyDescent="0.3"/>
    <row r="87" s="25" customFormat="1" x14ac:dyDescent="0.3"/>
    <row r="88" s="25" customFormat="1" x14ac:dyDescent="0.3"/>
    <row r="89" s="25" customFormat="1" x14ac:dyDescent="0.3"/>
    <row r="90" s="25" customFormat="1" x14ac:dyDescent="0.3"/>
    <row r="91" s="25" customFormat="1" x14ac:dyDescent="0.3"/>
    <row r="92" s="25" customFormat="1" x14ac:dyDescent="0.3"/>
    <row r="93" s="25" customFormat="1" x14ac:dyDescent="0.3"/>
    <row r="94" s="25" customFormat="1" x14ac:dyDescent="0.3"/>
  </sheetData>
  <mergeCells count="70">
    <mergeCell ref="A62:J62"/>
    <mergeCell ref="C12:D12"/>
    <mergeCell ref="C36:D36"/>
    <mergeCell ref="C37:D37"/>
    <mergeCell ref="B13:J13"/>
    <mergeCell ref="A35:J35"/>
    <mergeCell ref="A34:G34"/>
    <mergeCell ref="H34:J34"/>
    <mergeCell ref="J36:J37"/>
    <mergeCell ref="A63:J63"/>
    <mergeCell ref="E14:E23"/>
    <mergeCell ref="B14:B23"/>
    <mergeCell ref="A14:A23"/>
    <mergeCell ref="F14:F23"/>
    <mergeCell ref="G14:G23"/>
    <mergeCell ref="H14:H23"/>
    <mergeCell ref="I14:I23"/>
    <mergeCell ref="J40:J49"/>
    <mergeCell ref="A24:A33"/>
    <mergeCell ref="B24:B33"/>
    <mergeCell ref="E24:E33"/>
    <mergeCell ref="F24:F33"/>
    <mergeCell ref="G24:G33"/>
    <mergeCell ref="A38:G38"/>
    <mergeCell ref="H38:J38"/>
    <mergeCell ref="A1:J1"/>
    <mergeCell ref="A9:A12"/>
    <mergeCell ref="B9:E11"/>
    <mergeCell ref="A5:B7"/>
    <mergeCell ref="E5:J5"/>
    <mergeCell ref="E6:J6"/>
    <mergeCell ref="E7:J7"/>
    <mergeCell ref="A8:B8"/>
    <mergeCell ref="E8:J8"/>
    <mergeCell ref="G9:G12"/>
    <mergeCell ref="A4:H4"/>
    <mergeCell ref="H9:H12"/>
    <mergeCell ref="J9:J12"/>
    <mergeCell ref="F9:F12"/>
    <mergeCell ref="I9:I12"/>
    <mergeCell ref="A2:J2"/>
    <mergeCell ref="B74:E74"/>
    <mergeCell ref="A67:P67"/>
    <mergeCell ref="A70:L70"/>
    <mergeCell ref="A69:L69"/>
    <mergeCell ref="A64:L64"/>
    <mergeCell ref="A68:L68"/>
    <mergeCell ref="A65:J65"/>
    <mergeCell ref="A71:J71"/>
    <mergeCell ref="E40:E49"/>
    <mergeCell ref="F40:F49"/>
    <mergeCell ref="G40:G49"/>
    <mergeCell ref="H40:H49"/>
    <mergeCell ref="I40:I49"/>
    <mergeCell ref="A61:J61"/>
    <mergeCell ref="J51:J60"/>
    <mergeCell ref="J14:J33"/>
    <mergeCell ref="A50:J50"/>
    <mergeCell ref="E51:E60"/>
    <mergeCell ref="B51:B60"/>
    <mergeCell ref="A51:A60"/>
    <mergeCell ref="F51:F60"/>
    <mergeCell ref="G51:G60"/>
    <mergeCell ref="H51:H60"/>
    <mergeCell ref="I51:I60"/>
    <mergeCell ref="H24:H33"/>
    <mergeCell ref="I24:I33"/>
    <mergeCell ref="A39:J39"/>
    <mergeCell ref="A40:A49"/>
    <mergeCell ref="B40:B49"/>
  </mergeCells>
  <phoneticPr fontId="4" type="noConversion"/>
  <printOptions horizontalCentered="1"/>
  <pageMargins left="0" right="0" top="0" bottom="0" header="0" footer="0"/>
  <pageSetup paperSize="9" scale="22" fitToHeight="0" orientation="landscape" r:id="rId1"/>
  <rowBreaks count="2" manualBreakCount="2">
    <brk id="23" max="7" man="1"/>
    <brk id="38" max="7"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2A7FDB-2363-4863-9336-257924B12DA7}">
  <sheetPr>
    <tabColor theme="6" tint="0.59999389629810485"/>
    <pageSetUpPr fitToPage="1"/>
  </sheetPr>
  <dimension ref="A1:Q73"/>
  <sheetViews>
    <sheetView view="pageBreakPreview" topLeftCell="D1" zoomScale="80" zoomScaleNormal="50" zoomScaleSheetLayoutView="80" workbookViewId="0">
      <selection activeCell="S7" sqref="S7"/>
    </sheetView>
  </sheetViews>
  <sheetFormatPr defaultColWidth="8.6640625" defaultRowHeight="14.4" x14ac:dyDescent="0.3"/>
  <cols>
    <col min="5" max="5" width="18.33203125" customWidth="1"/>
    <col min="6" max="6" width="18.5546875" customWidth="1"/>
    <col min="7" max="10" width="24" customWidth="1"/>
    <col min="11" max="11" width="27.6640625" customWidth="1"/>
    <col min="17" max="17" width="11.5546875" customWidth="1"/>
  </cols>
  <sheetData>
    <row r="1" spans="1:17" ht="57" customHeight="1" x14ac:dyDescent="0.3">
      <c r="A1" s="9"/>
      <c r="B1" s="9"/>
      <c r="C1" s="9"/>
      <c r="D1" s="9"/>
      <c r="E1" s="9"/>
      <c r="F1" s="9"/>
      <c r="G1" s="9"/>
      <c r="H1" s="9"/>
      <c r="I1" s="9"/>
      <c r="J1" s="9"/>
      <c r="K1" s="9"/>
      <c r="L1" s="188" t="s">
        <v>110</v>
      </c>
      <c r="M1" s="188"/>
      <c r="N1" s="188"/>
      <c r="O1" s="188"/>
      <c r="P1" s="188"/>
      <c r="Q1" s="188"/>
    </row>
    <row r="2" spans="1:17" ht="31.95" customHeight="1" x14ac:dyDescent="0.3">
      <c r="A2" s="190" t="s">
        <v>60</v>
      </c>
      <c r="B2" s="190"/>
      <c r="C2" s="190"/>
      <c r="D2" s="190"/>
      <c r="E2" s="190"/>
      <c r="F2" s="190"/>
      <c r="G2" s="190"/>
      <c r="H2" s="190"/>
      <c r="I2" s="190"/>
      <c r="J2" s="190" t="s">
        <v>61</v>
      </c>
      <c r="K2" s="190"/>
      <c r="L2" s="190"/>
      <c r="M2" s="190"/>
      <c r="N2" s="190"/>
      <c r="O2" s="190"/>
      <c r="P2" s="190"/>
    </row>
    <row r="24" spans="4:4" ht="15.6" x14ac:dyDescent="0.3">
      <c r="D24" s="1"/>
    </row>
    <row r="33" spans="1:16" s="3" customFormat="1" ht="29.4" customHeight="1" x14ac:dyDescent="0.45">
      <c r="A33" s="190" t="s">
        <v>62</v>
      </c>
      <c r="B33" s="190"/>
      <c r="C33" s="190"/>
      <c r="D33" s="190"/>
      <c r="E33" s="190"/>
      <c r="F33" s="190"/>
      <c r="G33" s="190"/>
      <c r="H33" s="190"/>
      <c r="I33" s="190" t="s">
        <v>63</v>
      </c>
      <c r="J33" s="190"/>
      <c r="K33" s="190"/>
      <c r="L33" s="190"/>
      <c r="M33" s="190"/>
      <c r="N33" s="190"/>
      <c r="O33" s="190"/>
      <c r="P33" s="190"/>
    </row>
    <row r="58" spans="1:16" ht="65.400000000000006" customHeight="1" x14ac:dyDescent="0.3"/>
    <row r="61" spans="1:16" ht="67.2" customHeight="1" x14ac:dyDescent="0.4">
      <c r="A61" s="189" t="s">
        <v>64</v>
      </c>
      <c r="B61" s="189"/>
      <c r="C61" s="189"/>
      <c r="D61" s="189"/>
      <c r="E61" s="189"/>
      <c r="F61" s="189"/>
      <c r="G61" s="189"/>
      <c r="H61" s="189"/>
      <c r="I61" s="189"/>
      <c r="J61" s="189"/>
      <c r="K61" s="189"/>
      <c r="L61" s="189"/>
      <c r="M61" s="189"/>
      <c r="N61" s="189"/>
      <c r="O61" s="189"/>
      <c r="P61" s="189"/>
    </row>
    <row r="62" spans="1:16" ht="16.95" customHeight="1" x14ac:dyDescent="0.3"/>
    <row r="63" spans="1:16" ht="69.599999999999994" customHeight="1" x14ac:dyDescent="0.3">
      <c r="F63" s="11" t="s">
        <v>65</v>
      </c>
      <c r="G63" s="11" t="s">
        <v>66</v>
      </c>
      <c r="H63" s="11" t="s">
        <v>67</v>
      </c>
      <c r="I63" s="11" t="s">
        <v>68</v>
      </c>
      <c r="J63" s="11" t="s">
        <v>69</v>
      </c>
      <c r="K63" s="11" t="s">
        <v>70</v>
      </c>
    </row>
    <row r="64" spans="1:16" ht="30" customHeight="1" x14ac:dyDescent="0.3">
      <c r="F64" s="5" t="s">
        <v>19</v>
      </c>
      <c r="G64" s="6">
        <v>44</v>
      </c>
      <c r="H64" s="6" t="s">
        <v>71</v>
      </c>
      <c r="I64" s="6" t="s">
        <v>72</v>
      </c>
      <c r="J64" s="6" t="s">
        <v>73</v>
      </c>
      <c r="K64" s="6" t="s">
        <v>74</v>
      </c>
    </row>
    <row r="65" spans="6:11" ht="30" customHeight="1" x14ac:dyDescent="0.3">
      <c r="F65" s="5" t="s">
        <v>21</v>
      </c>
      <c r="G65" s="6">
        <v>46</v>
      </c>
      <c r="H65" s="6" t="s">
        <v>75</v>
      </c>
      <c r="I65" s="6" t="s">
        <v>76</v>
      </c>
      <c r="J65" s="6" t="s">
        <v>77</v>
      </c>
      <c r="K65" s="6" t="s">
        <v>78</v>
      </c>
    </row>
    <row r="66" spans="6:11" ht="30" customHeight="1" x14ac:dyDescent="0.3">
      <c r="F66" s="5" t="s">
        <v>22</v>
      </c>
      <c r="G66" s="6" t="s">
        <v>79</v>
      </c>
      <c r="H66" s="6" t="s">
        <v>80</v>
      </c>
      <c r="I66" s="6" t="s">
        <v>71</v>
      </c>
      <c r="J66" s="6" t="s">
        <v>81</v>
      </c>
      <c r="K66" s="6" t="s">
        <v>82</v>
      </c>
    </row>
    <row r="67" spans="6:11" ht="30" customHeight="1" x14ac:dyDescent="0.3">
      <c r="F67" s="5" t="s">
        <v>23</v>
      </c>
      <c r="G67" s="6" t="s">
        <v>83</v>
      </c>
      <c r="H67" s="6" t="s">
        <v>84</v>
      </c>
      <c r="I67" s="6" t="s">
        <v>75</v>
      </c>
      <c r="J67" s="6" t="s">
        <v>85</v>
      </c>
      <c r="K67" s="6" t="s">
        <v>86</v>
      </c>
    </row>
    <row r="68" spans="6:11" ht="30" customHeight="1" x14ac:dyDescent="0.3">
      <c r="F68" s="5" t="s">
        <v>24</v>
      </c>
      <c r="G68" s="6" t="s">
        <v>87</v>
      </c>
      <c r="H68" s="6" t="s">
        <v>88</v>
      </c>
      <c r="I68" s="6" t="s">
        <v>80</v>
      </c>
      <c r="J68" s="6" t="s">
        <v>89</v>
      </c>
      <c r="K68" s="6" t="s">
        <v>90</v>
      </c>
    </row>
    <row r="69" spans="6:11" ht="30" customHeight="1" x14ac:dyDescent="0.3">
      <c r="F69" s="5" t="s">
        <v>25</v>
      </c>
      <c r="G69" s="6" t="s">
        <v>91</v>
      </c>
      <c r="H69" s="7" t="s">
        <v>92</v>
      </c>
      <c r="I69" s="7" t="s">
        <v>84</v>
      </c>
      <c r="J69" s="7" t="s">
        <v>93</v>
      </c>
      <c r="K69" s="7" t="s">
        <v>94</v>
      </c>
    </row>
    <row r="70" spans="6:11" ht="30" customHeight="1" x14ac:dyDescent="0.3">
      <c r="F70" s="5" t="s">
        <v>26</v>
      </c>
      <c r="G70" s="6" t="s">
        <v>95</v>
      </c>
      <c r="H70" s="7" t="s">
        <v>96</v>
      </c>
      <c r="I70" s="7" t="s">
        <v>88</v>
      </c>
      <c r="J70" s="7" t="s">
        <v>97</v>
      </c>
      <c r="K70" s="7" t="s">
        <v>98</v>
      </c>
    </row>
    <row r="71" spans="6:11" ht="30" customHeight="1" x14ac:dyDescent="0.3">
      <c r="F71" s="5" t="s">
        <v>27</v>
      </c>
      <c r="G71" s="6" t="s">
        <v>99</v>
      </c>
      <c r="H71" s="7" t="s">
        <v>100</v>
      </c>
      <c r="I71" s="7" t="s">
        <v>92</v>
      </c>
      <c r="J71" s="7" t="s">
        <v>101</v>
      </c>
      <c r="K71" s="7" t="s">
        <v>31</v>
      </c>
    </row>
    <row r="72" spans="6:11" ht="30" customHeight="1" x14ac:dyDescent="0.3">
      <c r="F72" s="5" t="s">
        <v>28</v>
      </c>
      <c r="G72" s="7" t="s">
        <v>102</v>
      </c>
      <c r="H72" s="7" t="s">
        <v>103</v>
      </c>
      <c r="I72" s="7" t="s">
        <v>96</v>
      </c>
      <c r="J72" s="7" t="s">
        <v>104</v>
      </c>
      <c r="K72" s="7" t="s">
        <v>31</v>
      </c>
    </row>
    <row r="73" spans="6:11" ht="30" customHeight="1" x14ac:dyDescent="0.3">
      <c r="F73" s="5" t="s">
        <v>29</v>
      </c>
      <c r="G73" s="7" t="s">
        <v>105</v>
      </c>
      <c r="H73" s="7" t="s">
        <v>106</v>
      </c>
      <c r="I73" s="7" t="s">
        <v>100</v>
      </c>
      <c r="J73" s="7" t="s">
        <v>107</v>
      </c>
      <c r="K73" s="7" t="s">
        <v>31</v>
      </c>
    </row>
  </sheetData>
  <mergeCells count="6">
    <mergeCell ref="L1:Q1"/>
    <mergeCell ref="A61:P61"/>
    <mergeCell ref="A33:H33"/>
    <mergeCell ref="J2:P2"/>
    <mergeCell ref="A2:I2"/>
    <mergeCell ref="I33:P33"/>
  </mergeCells>
  <phoneticPr fontId="4" type="noConversion"/>
  <pageMargins left="0.25" right="0.25" top="0.75" bottom="0.75" header="0.3" footer="0.3"/>
  <pageSetup paperSize="9" scale="3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Аркуші</vt:lpstr>
      </vt:variant>
      <vt:variant>
        <vt:i4>2</vt:i4>
      </vt:variant>
      <vt:variant>
        <vt:lpstr>Іменовані діапазони</vt:lpstr>
      </vt:variant>
      <vt:variant>
        <vt:i4>2</vt:i4>
      </vt:variant>
    </vt:vector>
  </HeadingPairs>
  <TitlesOfParts>
    <vt:vector size="4" baseType="lpstr">
      <vt:lpstr>Цінова Пропозиція Додаток №2</vt:lpstr>
      <vt:lpstr>Додаток №3_Брендування</vt:lpstr>
      <vt:lpstr>'Додаток №3_Брендування'!Область_друку</vt:lpstr>
      <vt:lpstr>'Цінова Пропозиція Додаток №2'!Область_друку</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2006-09-16T00:00:00Z</dcterms:created>
  <dcterms:modified xsi:type="dcterms:W3CDTF">2025-03-18T14:53:52Z</dcterms:modified>
  <cp:category/>
  <cp:contentStatus/>
</cp:coreProperties>
</file>