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882" documentId="8_{4D111F44-C7BF-4AA9-A0D6-C85DE17AEE7E}" xr6:coauthVersionLast="47" xr6:coauthVersionMax="47" xr10:uidLastSave="{557A1F8A-8C57-454B-9B73-C023B1CB5042}"/>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Пропозиція'!$A$1:$L$238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2" i="6" l="1" a="1"/>
  <c r="E222" i="6" s="1"/>
  <c r="F20" i="6"/>
  <c r="F21" i="6"/>
  <c r="F22" i="6"/>
  <c r="F23" i="6"/>
  <c r="F24" i="6"/>
  <c r="F25" i="6"/>
  <c r="F27" i="6"/>
  <c r="F28" i="6"/>
  <c r="F29" i="6"/>
  <c r="F30" i="6"/>
  <c r="F31" i="6"/>
  <c r="F32" i="6"/>
  <c r="F33" i="6"/>
  <c r="F34" i="6"/>
  <c r="F35" i="6"/>
  <c r="F36" i="6"/>
  <c r="F37" i="6"/>
  <c r="F39" i="6"/>
  <c r="F40" i="6"/>
  <c r="F41" i="6"/>
  <c r="F42" i="6"/>
  <c r="F43"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1" i="6"/>
  <c r="F142" i="6"/>
  <c r="F143" i="6"/>
  <c r="F144" i="6"/>
  <c r="F145" i="6"/>
  <c r="F146" i="6"/>
  <c r="F147" i="6"/>
  <c r="F148" i="6"/>
  <c r="F149" i="6"/>
  <c r="F150" i="6"/>
  <c r="F151" i="6"/>
  <c r="F152" i="6"/>
  <c r="F153" i="6"/>
  <c r="F154" i="6"/>
  <c r="F155" i="6"/>
  <c r="F156" i="6"/>
  <c r="F157" i="6"/>
  <c r="F158" i="6"/>
  <c r="F159" i="6"/>
  <c r="F160" i="6"/>
  <c r="F162" i="6"/>
  <c r="F163" i="6"/>
  <c r="F164" i="6"/>
  <c r="F165" i="6"/>
  <c r="F167" i="6"/>
  <c r="F168" i="6"/>
  <c r="F170" i="6"/>
  <c r="F171" i="6"/>
  <c r="F172" i="6"/>
  <c r="F173" i="6"/>
  <c r="F174" i="6"/>
  <c r="F175" i="6"/>
  <c r="F176" i="6"/>
  <c r="F177" i="6"/>
  <c r="F178" i="6"/>
  <c r="F180" i="6"/>
  <c r="F181" i="6"/>
  <c r="F182" i="6"/>
  <c r="F183" i="6"/>
  <c r="F184" i="6"/>
  <c r="F185" i="6"/>
  <c r="F187" i="6"/>
  <c r="F188" i="6"/>
  <c r="F189" i="6"/>
  <c r="F190" i="6"/>
  <c r="F191" i="6"/>
  <c r="F192" i="6"/>
  <c r="F193" i="6"/>
  <c r="F194" i="6"/>
  <c r="F195" i="6"/>
  <c r="F196" i="6"/>
  <c r="F197" i="6"/>
  <c r="F198" i="6"/>
  <c r="F199" i="6"/>
  <c r="F200" i="6"/>
  <c r="F201" i="6"/>
  <c r="F202" i="6"/>
  <c r="F203" i="6"/>
  <c r="F204" i="6"/>
  <c r="F205" i="6"/>
  <c r="F206" i="6"/>
  <c r="F207" i="6"/>
  <c r="F208" i="6"/>
  <c r="F210" i="6"/>
  <c r="F211" i="6"/>
  <c r="F212" i="6"/>
  <c r="F213" i="6"/>
  <c r="F215" i="6"/>
  <c r="F216" i="6"/>
  <c r="F217" i="6"/>
  <c r="F219" i="6"/>
  <c r="F221" i="6"/>
  <c r="D179" i="6" l="1"/>
  <c r="F179" i="6" s="1"/>
  <c r="D166" i="6"/>
  <c r="F166" i="6" s="1"/>
  <c r="D44" i="6"/>
  <c r="F44" i="6" s="1"/>
  <c r="D19" i="6"/>
  <c r="F19" i="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<sst xmlns="http://schemas.openxmlformats.org/spreadsheetml/2006/main" count="816" uniqueCount="439">
  <si>
    <t>№ п/п</t>
  </si>
  <si>
    <t>Запит</t>
  </si>
  <si>
    <t>Пропозиція</t>
  </si>
  <si>
    <t>Фірмовий Бланк</t>
  </si>
  <si>
    <t>Форма фінансової пропозиції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</si>
  <si>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</si>
  <si>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</si>
  <si>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</si>
  <si>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</si>
  <si>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</si>
  <si>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</si>
  <si>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</si>
  <si>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</si>
  <si>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</si>
  <si>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</si>
  <si>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 xml:space="preserve">Вартість пропозиції учасника включає доставку готової продукції  за адресою, вказаною в завданні. </t>
  </si>
  <si>
    <t>Кількість</t>
  </si>
  <si>
    <t>Вартість, грн.  включаючі всі податки</t>
  </si>
  <si>
    <t>Ціна, грн.  включаючі всі податки</t>
  </si>
  <si>
    <t>Термін виконання робіт</t>
  </si>
  <si>
    <t>Гарантійний термін, міс</t>
  </si>
  <si>
    <t>Мішок під сміття</t>
  </si>
  <si>
    <t>Перевезення сміття до 30 км з утилізацією</t>
  </si>
  <si>
    <t>т</t>
  </si>
  <si>
    <t>шт</t>
  </si>
  <si>
    <t>м</t>
  </si>
  <si>
    <t>кг</t>
  </si>
  <si>
    <t>компл</t>
  </si>
  <si>
    <t>1.1</t>
  </si>
  <si>
    <t>1.2</t>
  </si>
  <si>
    <t>1.3</t>
  </si>
  <si>
    <t>1.4</t>
  </si>
  <si>
    <t>1.5</t>
  </si>
  <si>
    <t>2.1</t>
  </si>
  <si>
    <t>2.2</t>
  </si>
  <si>
    <t>2.3</t>
  </si>
  <si>
    <t>2.4</t>
  </si>
  <si>
    <t>2.5</t>
  </si>
  <si>
    <t>2.6</t>
  </si>
  <si>
    <t>2.7</t>
  </si>
  <si>
    <t>2.8</t>
  </si>
  <si>
    <t>2.9</t>
  </si>
  <si>
    <t>2.10</t>
  </si>
  <si>
    <t>2.11</t>
  </si>
  <si>
    <t>3.1</t>
  </si>
  <si>
    <t>Всього вартість пропозиції, грн., з ПДВ</t>
  </si>
  <si>
    <t>Вважається, що Підрядник повністю розуміє обсяг робіт.
В таблиці вказана чиста площа будівельних конструкцій без технологічних напусків та відходів що можуть утворитися в процесі монтажних робіт. Приймання робіт виконується виключно по фактично виконаним обсягам.
Усе обладнання, апаратне забезпечення та допоміжне обладнання мають бути новим, до цього не використовуваним, найвищої якості; у випадку пропозтиції аналогів, зразки мають бути схвалені представником замовника до встановлення.
ПРОПОЗИЦІЯ ПОВИННА ВКЛЮЧАТИ В СЕБЕ ВСІ ЗАГАЛЬНОВИРОБНИЧІ ВИТРАТИ - ПЕРЕБАЗУВАННЯ ТЕХНІКИ ТА ПЕРСОНАЛУ, ВИТРАТИ НА УТРИМАННЯ ВИРОБНИЧІХ ПРИМІЩЕНЬ, СКЛАДІВ, ГАРАЖІВ,ВИТРАТИ НА УТРИМАННЯ ИНЖЕНЕРНО-ТЕХНІЧНОГО ПЕРСОНАЛУ, ОРГАНІЗАЦІЯ ТИМЧАСОВИХ ПОБУТОВИХ ПРИМІЩЕНЬ, ТИМЧАСОВІ ОГОРОДЖЕННЯ, ВИТРАТИ НА ЗАБЕЗПЕЧЕННЯ ОХОРОНИ ПРАЦІ, МАЛОЦІННІ ТОВАРИ, ТРАНСПОРТУВАННЯ, ПОДАТКИ ТА СБОРИ,ВИКОНАННЯ РОБІТ В ЗИМОВИЙ ПЕРІОД, ВИТРАТНI ТОВАРИ,НАКЛАДНІ ТА ІНШІ ВИТРАТИ, ЯКІ МОЖУТЬ ВИНИКНУТИ У ЗВ'ЯЗКУ З ВИКОНАННЯМ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розділу, він повинен врахувати ці витрати в наданих в таблиці одиничних розцінках.
Тимчасове електропостачання та освітлення виконується за рахунок Виконавця (точка приєднання надається Замовником, сплата комунальних послуг здійснюється Замовником).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Закупівля відбувається одним лотом.</t>
  </si>
  <si>
    <t>1.6</t>
  </si>
  <si>
    <t>1.7</t>
  </si>
  <si>
    <t>Пневматичне випробування газопроводів</t>
  </si>
  <si>
    <t>Коліно 90 град. діам. 32 мм</t>
  </si>
  <si>
    <t>Установлення автоматики захисту</t>
  </si>
  <si>
    <t>Комплект автоматики</t>
  </si>
  <si>
    <t>насос</t>
  </si>
  <si>
    <t>Установлення пристриою нейтралізації</t>
  </si>
  <si>
    <t>'Пристрій нейтралізації конденсату NE 0.1</t>
  </si>
  <si>
    <t>Пом'якшувач сирої води Ecosoft FU1252</t>
  </si>
  <si>
    <t>Ecosil таблетированная соль</t>
  </si>
  <si>
    <t>Дефлектор ф250 Типова серія 1.494-32</t>
  </si>
  <si>
    <t>Коліно 45 град. діам. 32 мм</t>
  </si>
  <si>
    <t>Крани кульові муфтові 1" VT.217.N.06</t>
  </si>
  <si>
    <t>Ніпель, Ду 1" мм</t>
  </si>
  <si>
    <t>Американка сгон прямий ВН 1"</t>
  </si>
  <si>
    <t>Трійник ВН-ВН-ВН 1"</t>
  </si>
  <si>
    <t>Угольник ВН-ВН 1"</t>
  </si>
  <si>
    <t>Футорка 1"х1/2"</t>
  </si>
  <si>
    <t>Крани кульові муфтові, 3/4" VT.217.N.05</t>
  </si>
  <si>
    <t>Ніпель, Ду 3/4" мм</t>
  </si>
  <si>
    <t>Американка сгон прямий ВН 3/4"</t>
  </si>
  <si>
    <t>Трійник ВН-ВН-ВН 3/4"</t>
  </si>
  <si>
    <t>Угольник ВН-ВН 3/4"</t>
  </si>
  <si>
    <t>Футорка 3/4"х1/2"</t>
  </si>
  <si>
    <t>Крани кульові муфтові, 1/2" VT.217.N.04</t>
  </si>
  <si>
    <t>Ніпель, Ду 1/2" мм</t>
  </si>
  <si>
    <t>Угольник ВН-ВН 1/2"</t>
  </si>
  <si>
    <t>Коліно 90° d32 PP</t>
  </si>
  <si>
    <t>Муфта з'єднувальна 3/4"</t>
  </si>
  <si>
    <t>Трійник із поліпропілену діам. 32 мм</t>
  </si>
  <si>
    <t>Поворотна засувка Ду65 VIT</t>
  </si>
  <si>
    <t>Поворотна засувка Ду50 VIT</t>
  </si>
  <si>
    <t>Установлення кранів повітряних</t>
  </si>
  <si>
    <t>Швелери N10-14 із сталі марки 18сп</t>
  </si>
  <si>
    <t>Гума термостійка ТМКЩ-С</t>
  </si>
  <si>
    <t>Решітка внутрішня 350x250</t>
  </si>
  <si>
    <t>установ.</t>
  </si>
  <si>
    <t>система</t>
  </si>
  <si>
    <t>к-т</t>
  </si>
  <si>
    <t>Розділ 3. Теплогенераторна</t>
  </si>
  <si>
    <t>Розділ 4. Трубопроводи</t>
  </si>
  <si>
    <t>Розділ 5. Арматура</t>
  </si>
  <si>
    <t>Розділ 6. Кріплення</t>
  </si>
  <si>
    <t>Розділ 7. Ізоляція</t>
  </si>
  <si>
    <t>Навантаження сміття вручну</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</si>
  <si>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</si>
  <si>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</si>
  <si>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</si>
  <si>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</si>
  <si>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</si>
  <si>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</si>
  <si>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</si>
  <si>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</si>
  <si>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</si>
  <si>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</si>
  <si>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</si>
  <si>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</si>
  <si>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</si>
  <si>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</si>
  <si>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</si>
  <si>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</si>
  <si>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</si>
  <si>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</si>
  <si>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</si>
  <si>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</si>
  <si>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</si>
  <si>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</si>
  <si>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</si>
  <si>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</si>
  <si>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</si>
  <si>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</si>
  <si>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</si>
  <si>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</si>
  <si>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</si>
  <si>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</si>
  <si>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</si>
  <si>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</si>
  <si>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</si>
  <si>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</si>
  <si>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</si>
  <si>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</si>
  <si>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</si>
  <si>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</si>
  <si>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</si>
  <si>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</si>
  <si>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</si>
  <si>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</si>
  <si>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</si>
  <si>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</si>
  <si>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</si>
  <si>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</si>
  <si>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</si>
  <si>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</si>
  <si>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</si>
  <si>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</si>
  <si>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</si>
  <si>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</si>
  <si>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</si>
  <si>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</si>
  <si>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</si>
  <si>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</si>
  <si>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</si>
  <si>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</si>
  <si>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</si>
  <si>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</si>
  <si>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</si>
  <si>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</si>
  <si>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</si>
  <si>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</si>
  <si>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</si>
  <si>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</si>
  <si>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</si>
  <si>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</si>
  <si>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</si>
  <si>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</si>
  <si>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</si>
  <si>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</si>
  <si>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</si>
  <si>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</si>
  <si>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</si>
  <si>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</si>
  <si>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</si>
  <si>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</si>
  <si>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</si>
  <si>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</si>
  <si>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</si>
  <si>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</si>
  <si>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</si>
  <si>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</si>
  <si>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</si>
  <si>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</si>
  <si>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</si>
  <si>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</si>
  <si>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</si>
  <si>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</si>
  <si>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</si>
  <si>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</si>
  <si>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</si>
  <si>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</si>
  <si>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</si>
  <si>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</si>
  <si>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</si>
  <si>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</si>
  <si>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</si>
  <si>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5.1</t>
  </si>
  <si>
    <t>5.2</t>
  </si>
  <si>
    <t>5.3</t>
  </si>
  <si>
    <t>5.4</t>
  </si>
  <si>
    <t>5.5</t>
  </si>
  <si>
    <t>5.6</t>
  </si>
  <si>
    <t>5.7</t>
  </si>
  <si>
    <t>5.8</t>
  </si>
  <si>
    <t>5.9</t>
  </si>
  <si>
    <t>5.10</t>
  </si>
  <si>
    <t>5.11</t>
  </si>
  <si>
    <t>5.12</t>
  </si>
  <si>
    <t>5.13</t>
  </si>
  <si>
    <t>5.14</t>
  </si>
  <si>
    <t>5.15</t>
  </si>
  <si>
    <t>5.16</t>
  </si>
  <si>
    <t>5.17</t>
  </si>
  <si>
    <t>5.18</t>
  </si>
  <si>
    <t>5.19</t>
  </si>
  <si>
    <t>5.20</t>
  </si>
  <si>
    <t>6.1</t>
  </si>
  <si>
    <t>6.2</t>
  </si>
  <si>
    <t>6.3</t>
  </si>
  <si>
    <t>6.4</t>
  </si>
  <si>
    <t>6.5</t>
  </si>
  <si>
    <t>6.6</t>
  </si>
  <si>
    <t>6.7</t>
  </si>
  <si>
    <t>7.1</t>
  </si>
  <si>
    <t>7.2</t>
  </si>
  <si>
    <t>7.3</t>
  </si>
  <si>
    <t>7.4</t>
  </si>
  <si>
    <t>7.5</t>
  </si>
  <si>
    <t>7.6</t>
  </si>
  <si>
    <t>7.7</t>
  </si>
  <si>
    <t>7.8</t>
  </si>
  <si>
    <t>7.9</t>
  </si>
  <si>
    <t>7.10</t>
  </si>
  <si>
    <t>7.11</t>
  </si>
  <si>
    <t>7.12</t>
  </si>
  <si>
    <t>7.13</t>
  </si>
  <si>
    <t>7.14</t>
  </si>
  <si>
    <t>7.15</t>
  </si>
  <si>
    <t>7.16</t>
  </si>
  <si>
    <t>8.1</t>
  </si>
  <si>
    <t>8.2</t>
  </si>
  <si>
    <t>8.3</t>
  </si>
  <si>
    <t>8.4</t>
  </si>
  <si>
    <t>8.5</t>
  </si>
  <si>
    <t>8.6</t>
  </si>
  <si>
    <t>8.7</t>
  </si>
  <si>
    <t>8.8</t>
  </si>
  <si>
    <t>8.9</t>
  </si>
  <si>
    <t>8.10</t>
  </si>
  <si>
    <t>8.11</t>
  </si>
  <si>
    <t>8.12</t>
  </si>
  <si>
    <t>8.13</t>
  </si>
  <si>
    <t>8.14</t>
  </si>
  <si>
    <t>8.15</t>
  </si>
  <si>
    <t>8.16</t>
  </si>
  <si>
    <t>8.17</t>
  </si>
  <si>
    <t>8.18</t>
  </si>
  <si>
    <t>8.19</t>
  </si>
  <si>
    <t>8.20</t>
  </si>
  <si>
    <t>8.21</t>
  </si>
  <si>
    <t>8.22</t>
  </si>
  <si>
    <t>9.1</t>
  </si>
  <si>
    <t>9.2</t>
  </si>
  <si>
    <t>9.3</t>
  </si>
  <si>
    <t>9.4</t>
  </si>
  <si>
    <t>10.1</t>
  </si>
  <si>
    <t>10.2</t>
  </si>
  <si>
    <t>10.3</t>
  </si>
  <si>
    <t>11.1</t>
  </si>
  <si>
    <t>12.1</t>
  </si>
  <si>
    <t>кВт</t>
  </si>
  <si>
    <t>компл.</t>
  </si>
  <si>
    <t>м2</t>
  </si>
  <si>
    <t>(Демонтаж) Прокладання трубопроводів газопостачання зі сталевих водогазопровідних неоцинкованих труб діаметром 20 мм</t>
  </si>
  <si>
    <t>(Демонтаж) Установлення клапанів запобіжних діаметром до 50 мм( електромагнітний)</t>
  </si>
  <si>
    <t>(Демонтаж) Установлення газового лічильника на існуючому газопроводі</t>
  </si>
  <si>
    <t>(Демонтаж) Установлення котлів сталевих жаротрубних пароводогрійних на рідкому паливі або газі, теплопродуктивність до 0,21 МВт [0,18 Гкал/год.]</t>
  </si>
  <si>
    <t>Прокладання трубопроводів газопостачання зі сталевих водогазопровідних неоцинкованих труб діаметром 32 мм</t>
  </si>
  <si>
    <t>Труби сталеві зварні водогазопровідні з різьбою, чорні легкі неоцинковані, діаметр умовного проходу 32 мм, товщина стінки 3,0  мм</t>
  </si>
  <si>
    <t>Крани кульові газові муфтові МВР (Італія) діам. 25 мм</t>
  </si>
  <si>
    <t>Установлення клапанів запобіжних діаметром до 50 мм</t>
  </si>
  <si>
    <t>Клапан-відсікач електромагнітний газовий  діам. 25 мм</t>
  </si>
  <si>
    <t>Установлення лічильників на різьбі діаметром до 40 мм</t>
  </si>
  <si>
    <t>Лічильник газу G10 (Qmax = 16 м3/год, Qmin = 0,1 м3/год)</t>
  </si>
  <si>
    <t>Ґрунтування металевих поверхонь за один раз ґрунтовкою ГФ-021 за 2 раза</t>
  </si>
  <si>
    <t>Фарбування металевих поґрунтованих поверхонь емаллю ХВ-124</t>
  </si>
  <si>
    <t>Установлення котлів сталевих водогрійних на рідкому паливі або газі, теплопродуктивність до 0,21 МВт [0,18 Гкал/год.]</t>
  </si>
  <si>
    <t>Котел конденсаційний Logamax plus GB162-70 V2 70кВт</t>
  </si>
  <si>
    <t>Котел конденсаційний Logamax plus GB172i-42кВт</t>
  </si>
  <si>
    <t>Установлення опалювальних радіаторів сталевих</t>
  </si>
  <si>
    <t>Біметалевий радіатор РБС-500-10 (в комплекті: біметалева секція з міжосьовим кроком 500 мм. - 10 шт.; прохідна пробка DN15    мм. - 2шт.;  глуха пробка - 1шт.; пробка з повітрявідвідником - 1 компл.; комплект кріплення до будівельних конструкцій);</t>
  </si>
  <si>
    <t>Установлення насосів відцентрових з електродвигуном масою до 0,1 т</t>
  </si>
  <si>
    <t>Насосна группа для котла Logamax plus GB162-70 V2 70кВт</t>
  </si>
  <si>
    <t>Циркуляційний насос з мокрим ротором, з фланцевим з'єднанням, електронно- комутованим електродвигуном з автоматичним     регулюванням потужності 0.5м3/год 4м.вод.ст.YONOS MAXO 25/0.5-7 PN10</t>
  </si>
  <si>
    <t>Циркуляційний насос з мокрим ротором, з фланцевим з'єднанням, електронно- комутованим електродвигуном з автоматичним   регулюванням потужності 5м3/год 13м.вод.ст. YONOS MAXO 40/0.5- 16 PN6/10</t>
  </si>
  <si>
    <t>Насос підживлення з напірним баком 20 л і реле тиску 'HWJ-301 з напірним баком 20 л</t>
  </si>
  <si>
    <t>Монтаж теплообмінника, тип 2П-29, 2П- 31, 2П-33, 2П-35, 2П-77, 2П-79</t>
  </si>
  <si>
    <t>Теплообмінник розбірний пластинчастий 115кВт 85-65С / 80-60С 'ТПР-20-PN16/1- 24-TL</t>
  </si>
  <si>
    <t>Установлення баків розширювальних місткістю від 0,1 м3 до 0,4 м3</t>
  </si>
  <si>
    <t>Розширювальний мембранний бак для системи опалення 80л PN6 'Reflex NG 80</t>
  </si>
  <si>
    <t>Розширювальний мембранний бак для системи котлового контуру 35л PN6 'Reflex NG 35</t>
  </si>
  <si>
    <t>Комплект арматури Airfix Control 3/4" MAG-вентилем для підключення розширювальних баків</t>
  </si>
  <si>
    <t>Монтаж ємності пластиковій, вертикальній 1000л 306A ф760х2220(h) + поплавок 523/1-3/4 + 532/1-120(3/4) + комплект фітингів для врізання в пластик</t>
  </si>
  <si>
    <t>Ємність пластикова, вертикальна 1000л 306A ф760х2220(h) + поплавок 523/1-3/4 + 532/1-120(3/4) + комплект фітингів для    врізання в пластик</t>
  </si>
  <si>
    <t>Установлення фільтрів для очищення води діаметром 100 мм</t>
  </si>
  <si>
    <t>Установлення водяного тепловентилятора</t>
  </si>
  <si>
    <t>Водяний тепловентилятор 3-20 кВт, 2100 м3/ч 'Volcano VR Mini</t>
  </si>
  <si>
    <t>Установлення дефлекторів діаметром патрубка 280 мм</t>
  </si>
  <si>
    <t>Установлення клапанів запобіжних одноважільних діаметром до 25 мм</t>
  </si>
  <si>
    <t>Запобіжний клапан, муфтовий DN15 Рср=1...12 бар VT.1831 DN15</t>
  </si>
  <si>
    <t>Установлення термометрів в оправі прямих або кутових</t>
  </si>
  <si>
    <t>Термометр біметалевий з гільзою 0-120 ОС, в комплекте з муфтою під приварку 1/2 ТБ-63-50 0+120-1-О</t>
  </si>
  <si>
    <t>Установлення манометрів з триходовим краном</t>
  </si>
  <si>
    <t>Манометр з вентилем вик. 2 в комплекті с різьбою під приварку 1/2 ДМ 05-МП-3У 0- 600кПа</t>
  </si>
  <si>
    <t xml:space="preserve">Кран д/манометру з ручкою трьохходовий М20х1,5/G1/2 (1,6Мпа) </t>
  </si>
  <si>
    <t>Прокладання трубопроводів опалення зі сталевих електрозварних труб діаметром 65 мм</t>
  </si>
  <si>
    <t>Труби сталеві електрозварні прямошовні із сталі марки 20, зовнішній діаметр 76 мм, товщина стінки 4,0 мм</t>
  </si>
  <si>
    <t>Відводи гнуті під кутом 90 град. із сталі марки 20, радіус кривизни 1,5 Ду, Ру 10 МПа [100 кгс/см2], діаметр умовного проходу 65 мм, зовнішній діаметр 76 мм, товщина стінки 3,5 мм</t>
  </si>
  <si>
    <t>Відводи гнуті під кутом 30 град. із сталі марки 20, діаметр умовного проходу 65  мм, зовнішній діаметр 76 мм, товщина стінки 3,5 мм</t>
  </si>
  <si>
    <t>Переходи штамповані концентричні, діаметр умовного проходу 65х50 мм, зовнішній діаметр та товщина стінки 76х3, 5-57х3 мм</t>
  </si>
  <si>
    <t>Заглушки еліптичні з вуглецевої сталі марки 20, діаметр умовного проходу 65 мм, зовнішній діаметр 76 мм, товщина стінки 3,5 мм</t>
  </si>
  <si>
    <t>Прокладання трубопроводів опалення зі сталевих електрозварних труб діаметром 50 мм</t>
  </si>
  <si>
    <t>Труби сталеві електрозварні прямошовні із сталі марки 20, зовнішній діаметр 57 мм, товщина стінки 3,5 мм</t>
  </si>
  <si>
    <t>Відводи гнуті під кутом 90 град. із сталі марки 20, радіус кривизни 1,5 Ду, Ру 10 МПа [100 кгс/см2], діаметр умовного проходу 50 мм, зовнішній діаметр 57 мм, товщина стінки 4 мм</t>
  </si>
  <si>
    <t>Переходи штамповані концентричні, діаметр умовного проходу 50х40 мм</t>
  </si>
  <si>
    <t>Прокладання трубопроводів опалення зі сталевих водогазопровідних неоцинкованих труб діаметром 40 мм</t>
  </si>
  <si>
    <t>Труби сталеві зварні водогазопровідні з різьбою, чорні звичайні неоцинковані, діаметр умовного проходу 40 мм, товщина стінки 3,5 мм</t>
  </si>
  <si>
    <t>Кран кульковий, муфтовий DN40 VT.214. N.08</t>
  </si>
  <si>
    <t>Різьба сталева коротка під приварювання DN40</t>
  </si>
  <si>
    <t>Коліно 90° сталевий крутовигнутий з вуглецевої сталі вик. 2 Ду40</t>
  </si>
  <si>
    <t>Прокладання трубопроводів опалення зі сталевих водогазопровідних неоцинкованих труб діаметром 32 мм</t>
  </si>
  <si>
    <t>Труби сталеві зварні водогазопровідні з різьбою, чорні звичайні неоцинковані, діаметр умовного проходу 32 мм, товщина стінки 3,2 мм</t>
  </si>
  <si>
    <t>Перехід редукційний /редукція/ діам. 32х25 мм</t>
  </si>
  <si>
    <t>Прокладання трубопроводів опалення зі сталевих водогазопровідних неоцинкованих труб діаметром 25 мм</t>
  </si>
  <si>
    <t>Труби сталеві зварні водогазопровідні з різьбою, чорні звичайні неоцинковані, діаметр умовного проходу 25 мм, товщина стінки 3,2 мм</t>
  </si>
  <si>
    <t>Клапани зворотні муфтові 1" вн-вн ITAP, EUROPA</t>
  </si>
  <si>
    <t>Різьба сталева коротка під приварювання DN25</t>
  </si>
  <si>
    <t>Муфта з внутрішнім різьбленням по приварюванню DN20</t>
  </si>
  <si>
    <t>Коліно 90° сталевий крутовигнутий з вуглецевої сталі вик. 2 Ду25</t>
  </si>
  <si>
    <t>Перехід редукційний /редукція/ діам. 25х20 мм</t>
  </si>
  <si>
    <t>Прокладання трубопроводів опалення зі сталевих водогазопровідних неоцинкованих труб діаметром 20 мм</t>
  </si>
  <si>
    <t>Труби сталеві зварні водогазопровідні з різьбою, чорні звичайні неоцинковані, діаметр умовного проходу 20 мм, товщина стінки 2,8 мм</t>
  </si>
  <si>
    <t>Клапани зворотні муфтові 3/4"  ITAP, EUROPA</t>
  </si>
  <si>
    <t>Різьба сталева коротка під приварювання DN20</t>
  </si>
  <si>
    <t>Коліно 90° сталевий крутовигнутий з вуглецевої сталі вик. 1 Ду20</t>
  </si>
  <si>
    <t>Коліно 45° сталевий крутовигнутий з вуглецевої сталі вик. 1,  Ду20</t>
  </si>
  <si>
    <t>Прокладання трубопроводів опалення зі сталевих водогазопровідних неоцинкованих труб діаметром 15 мм</t>
  </si>
  <si>
    <t>Труби сталеві зварні водогазопровідні з різьбою, чорні звичайні неоцинковані, діаметр умовного проходу 15 мм, товщина стінки 2,8 мм</t>
  </si>
  <si>
    <t>Клапан запорный радиаторный RLV DN15 угловой, с возможностью дренажа RLV-У DN15</t>
  </si>
  <si>
    <t>Коліно 90° сталевий крутовигнутий з вуглецевої сталі вик. 1 Ду15</t>
  </si>
  <si>
    <t>Резьба стальная короткая под приварку DN15</t>
  </si>
  <si>
    <t>Прокладання трубопроводів водопостачання з труб поліетиленових [поліпропіленових] напірних діаметром 32 мм</t>
  </si>
  <si>
    <t>Труби поліпропіленові PN 16 для теплої і холодної води діам. 32х4,4 мм</t>
  </si>
  <si>
    <t>Муфта із зовнішньою різьбою діам. 32х1" мм</t>
  </si>
  <si>
    <t>Муфта із зовнішньою різьбою діам. 25х3/4" мм</t>
  </si>
  <si>
    <t>Установлення регуляторів витрати і тиску гарячої води діаметром 25 мм</t>
  </si>
  <si>
    <t>Клапан ручний балансувальний DN20 USV-I</t>
  </si>
  <si>
    <t>Регулятор тиску з манометром DN15 ALMD 1/2</t>
  </si>
  <si>
    <t>Дінамічний радіаторний клапан DN15 RA- DV DN15</t>
  </si>
  <si>
    <t>Установлення фільтрів для очищення води діаметром 50 мм</t>
  </si>
  <si>
    <t>Фільтр сітчастий FVF із пробкою, PN 16 бар, DN50</t>
  </si>
  <si>
    <t>Фланець сталевий плоский приварний Ду50 Ру16 1-50-16</t>
  </si>
  <si>
    <t>Установлення фільтрів для очищення води діаметром 25 мм</t>
  </si>
  <si>
    <t>Фільтр механічного очищення муфтовий DN25 VT.192</t>
  </si>
  <si>
    <t>Фільтр механічного очищення муфтовий DN20 VT.192</t>
  </si>
  <si>
    <t>Установлення лічильників [водомірів] на різьбі діаметром до 40 мм</t>
  </si>
  <si>
    <t>Водомір крильчатого типу DN20 на холодну воду JS-20-2,5</t>
  </si>
  <si>
    <t>Фланець сталевий плоский приварний Ду40 Ру10 1-40-10</t>
  </si>
  <si>
    <t>Установлення фланцевих вентилів, засувок, затворів, клапанів зворотних, кранів прохідних на трубопроводах із сталевих труб діаметром понад 50 до 100 мм</t>
  </si>
  <si>
    <t>Фланец стальной плоский приварной Ду65 Ру10 1-65-10</t>
  </si>
  <si>
    <t>Установлення фланцевих вентилів, засувок, затворів, клапанів зворотних, кранів прохідних на трубопроводах із сталевих труб діаметром понад 25 до 50 мм</t>
  </si>
  <si>
    <t>Зворотний клапан підпружинений DN50 407A050C56 kvs=34</t>
  </si>
  <si>
    <t>Фланець сталевий плоский приварний Ду50 Ру10 1-50-10</t>
  </si>
  <si>
    <t xml:space="preserve">Повітрявідвідник автоматичний 1/2 в комплекті з кульковим краном та різьбою під приварку 1/2" OR-502 </t>
  </si>
  <si>
    <t>Ґрунтування металевих поверхонь за один раз ґрунтовкою ГФ-021</t>
  </si>
  <si>
    <t>Виготовлення драбин, зв'язок, кронштейнів, гальмових конструкцій та ін.</t>
  </si>
  <si>
    <t>Сталь кутова рівнобока профіль №5 ГОСТ 8509-86</t>
  </si>
  <si>
    <t>Прокат для армування з/б конструкцій круглий та періодичного профілю, клас А- ІІІ, діаметр 20 мм</t>
  </si>
  <si>
    <t>Монтаж дрібних металоконструкцій вагою до 0,1 т</t>
  </si>
  <si>
    <t>Установлення в готові гнізда із заробленням анкерних болтів довжиною до 1 м</t>
  </si>
  <si>
    <t>Ізоляція трубопроводу діаметром 76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</si>
  <si>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Кожух для труби діам. 76 мм з утеплювачем з мін.вати на основі базальтових порід 50мм</t>
  </si>
  <si>
    <t>Кожух для відводу під кутом 30° діам. 76 мм з утеплювачем з мін.вати на основі базальтових порід 50мм</t>
  </si>
  <si>
    <t>Кожух для відводу під кутом 90° діам. 76 мм з утеплювачем з мін.вати на основі базальтових порід 50мм</t>
  </si>
  <si>
    <t>Кожух для відводу під кутом 90° діам. 76 мм з утеплювачем з мін.вати на основі базальтових порід 20мм</t>
  </si>
  <si>
    <t>Ізоляція трубопроводу діаметром 57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</si>
  <si>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57 мм з утеплювачем з мін.вати на основі базальтових порід 50мм </t>
  </si>
  <si>
    <t>Кожух для відводу під кутом 45° діам. 57мм з утеплювачем з мін.вати на основі базальтових порід 50мм</t>
  </si>
  <si>
    <t>Кожух для відводу під кутом 90° діам. 57мм з утеплювачем з мін.вати на основі базальтових порід 20мм</t>
  </si>
  <si>
    <t>Ізоляція трубопроводу діаметром 45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</si>
  <si>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45 мм з утеплювачем з мін.вати на основі базальтових порід 50мм </t>
  </si>
  <si>
    <t>Кожух для відводу під кутом 90° діам. 45 мм з утеплювачем з мін.вати на основі базальтових порід 20мм</t>
  </si>
  <si>
    <t>Ізоляція трубопроводу діаметром 38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</si>
  <si>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38 мм з утеплювачем з мін.вати на основі базальтових порід 50мм </t>
  </si>
  <si>
    <t>Кожух для відводу під кутом 90° діам. 38 мм з утеплювачем з мін.вати на основі базальтових порід 20мм</t>
  </si>
  <si>
    <t>Кожух для відводу під кутом 45° діам. 38 мм з утеплювачем з мін.вати на основі базальтових порід 20мм</t>
  </si>
  <si>
    <t>Монтаж труб витяжних, димових та вентиляційних діаметром до 3250 мм висотою до 45 м з листової сталі</t>
  </si>
  <si>
    <t>Каоксіальна димова труба ф110/160мм довжиною 1000мм</t>
  </si>
  <si>
    <t>Каоксіальна димова труба ф110/160мм довжиною 500мм</t>
  </si>
  <si>
    <t>Кінцевік каоксіальної димової труби ф110/160мм</t>
  </si>
  <si>
    <t>Декоративна накладка для каоксіального димоходу ф110/160мм на димову трубу для вертикального проходу через покрівлю</t>
  </si>
  <si>
    <t>Комплект хомута на розтяжках для каоксіальної труби ф110/160мм</t>
  </si>
  <si>
    <t>Каоксіальна димова труба ф80/125мм довжиною 1000мм</t>
  </si>
  <si>
    <t>Каоксіальна димова труба ф80/125мм довжиною 500мм</t>
  </si>
  <si>
    <t>Кінцевік каоксіальної димової труби 'ф80/125мм</t>
  </si>
  <si>
    <t>Декоративна накладка для каоксіального димоходу ф80/125мм на димову трубу для вертикального проходу через покрівлю</t>
  </si>
  <si>
    <t>Комплект хомута на розтяжках для каоксіальної труби ф80/125мм</t>
  </si>
  <si>
    <t>Прокладання повітроводів діаметром до 200 мм з листової сталі класу Н [нормальна] товщиною 0,5 мм( для дефлектора)</t>
  </si>
  <si>
    <t>Труба одностінна з нержавіючої сталі д250мм L=1000мм (для дефлектора)</t>
  </si>
  <si>
    <t>Прокладання повітроводів периметром від 1100 мм до 1600 мм з листової сталі класу Н [нормальна] товщиною 0,7 мм</t>
  </si>
  <si>
    <t>Врізка з покрівельного заліза товщиною не менше 1.0 мм розміром 250x350- 250x350</t>
  </si>
  <si>
    <t>Заглушка з покрівельного заліза товщиною не менше 1.0 мм розміром 350x250</t>
  </si>
  <si>
    <t>Коліно під 90 град з покрівельного заліза товщиною не менше 1.0 мм розміром 250x350-250x350 250x350-250x350</t>
  </si>
  <si>
    <t>Повітропровід з покрівельного заліза товщиною не менше 1.0 мм розміром 350x250</t>
  </si>
  <si>
    <t>Засувка висувна з ручним приводом ( 350 х 250 ) МД=1</t>
  </si>
  <si>
    <t>Установлення грат жалюзійних сталевих з вивірянням і закріпленням площею в світлі до 0,25 м2</t>
  </si>
  <si>
    <t>Решітка зовнішня краплевідбійна з захистною сіткою 350x250</t>
  </si>
  <si>
    <t>Котел теплофікаційний і водогрійний, що працює на рідкому або газоподібному паливі, теплопродуктивність до 10 Гкал/год</t>
  </si>
  <si>
    <t>Випробовування водогрійних і пароводогрійних котлів, теплопродуктивність понад 2 до 10 Гкал/год</t>
  </si>
  <si>
    <t>Бак під тиском місткістю до 100 м3, тиском до 0.12 МПа [кгс/см2]</t>
  </si>
  <si>
    <t>Установка для механічного фільтрування води [фільтри, комунікації], продуктивність до 20 м3/год</t>
  </si>
  <si>
    <t>Система забезпечення сирою і хімочищеною водою котельні з паровими, водогрійними і пароводогрійними котлами, включаючи насоси і підігрівники вихідної води, трубопроводи сирої і хімочищеної води</t>
  </si>
  <si>
    <t>Система гарячого водопостачання [ГВП] котельні [теплообмінник, трубопроводи, вузол регулювання], теплопродуктивність ГВП до 10 Гкал/год</t>
  </si>
  <si>
    <t>Система постачання газоподібним або рідким паливом котельні [газопроводи від ГРУ до котлів, мазутопроводи від МНС до котлів], теплопродуктивність до 10 Гкал/год</t>
  </si>
  <si>
    <t>Складання виконавчої документації в повному обсязі (акти, креслення, звіти, схеми та інш.)</t>
  </si>
  <si>
    <t>Страхування працівників від нещасних випадків. Покриваються ризики: смерті; постійної повної непрацездатності; постійної часткової непрацездатності; встановлення інвалідності; переломів та опіків внаслідок нещасного випадку, що стався під час дії договору страхування.</t>
  </si>
  <si>
    <t xml:space="preserve">Додаток 3 до Оголошення </t>
  </si>
  <si>
    <t>Розділ 8. Димові труби та вентиляція</t>
  </si>
  <si>
    <t>Розділ 9. Теплогенераторна</t>
  </si>
  <si>
    <t>Розділ 10. Трубопроводи</t>
  </si>
  <si>
    <t>Розділ 11. Виконавча документація</t>
  </si>
  <si>
    <t>Розділ 12. Інші витрати</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</si>
  <si>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</si>
  <si>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</si>
  <si>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погоджуємост зафіксувати цінову пропозицію на термін в 60 календарних днів з моменту подачі.</t>
  </si>
  <si>
    <t xml:space="preserve">              Керівник організації/ФОП:____________________________ ( ____________________) </t>
  </si>
  <si>
    <t> МП                                                         підпис</t>
  </si>
  <si>
    <t>ПІБ </t>
  </si>
  <si>
    <t>(Назва Учасника), надає свою фінансову пропозицію на тендер на закупівлю робіт з капітального ремонту системи теплопостачання із заміною теплогенераторів та необхідного обладнання Державного закладу «Український медичний центр реабілітації матері та дитини МОЗ України».</t>
  </si>
  <si>
    <t xml:space="preserve"> Розділ 1. Демонтажні послуги </t>
  </si>
  <si>
    <t>Розділ 2. Монтаж</t>
  </si>
  <si>
    <t>Умови оплати, % передплати /післяплати</t>
  </si>
  <si>
    <t>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</si>
</sst>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_-* #,##0.00\ [$₴-422]_-;\-* #,##0.00\ [$₴-422]_-;_-* &quot;-&quot;??\ [$₴-422]_-;_-@_-"/>
  </numFmts>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2"/>
      <color theme="1"/>
      <name val="Times New Roman"/>
      <family val="1"/>
      <charset val="204"/>
    </font>
    <font>
      <b/>
      <sz val="16"/>
      <color theme="1"/>
      <name val="Times New Roman"/>
      <family val="1"/>
      <charset val="204"/>
    </font>
    <font>
      <i/>
      <sz val="10"/>
      <color indexed="8"/>
      <name val="Times New Roman"/>
      <family val="1"/>
      <charset val="204"/>
    </font>
    <font>
      <b/>
      <i/>
      <sz val="11"/>
      <color rgb="FF00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164" fontId="14" fillId="0" borderId="0" applyBorder="0" applyProtection="0"/>
    <xf numFmtId="0" fontId="15" fillId="0" borderId="0"/>
  </cellStyleXfs>
  <cellXfs count="122">
    <xf numFmtId="0" fontId="0" fillId="0" borderId="0" xfId="0"/>
    <xf numFmtId="0" fontId="1" fillId="0" borderId="0" xfId="0" applyFont="1"/>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5" fillId="0" borderId="0" xfId="0" applyFont="1" applyAlignment="1">
      <alignment vertical="center" wrapText="1"/>
    </xf>
    <xf numFmtId="0" fontId="1" fillId="0" borderId="0" xfId="0" applyFont="1" applyAlignment="1">
      <alignment vertical="center"/>
    </xf>
    <xf numFmtId="0" fontId="7" fillId="0" borderId="0" xfId="0" applyFont="1"/>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vertical="top"/>
    </xf>
    <xf numFmtId="0" fontId="9" fillId="0" borderId="0" xfId="0" applyFont="1" applyAlignment="1">
      <alignment horizontal="center" vertical="top"/>
    </xf>
    <xf numFmtId="0" fontId="5" fillId="0" borderId="0" xfId="0" applyFont="1" applyAlignment="1">
      <alignment vertical="top"/>
    </xf>
    <xf numFmtId="4" fontId="1" fillId="0" borderId="0" xfId="0" applyNumberFormat="1" applyFont="1" applyAlignment="1">
      <alignment vertical="top"/>
    </xf>
    <xf numFmtId="0" fontId="6" fillId="0" borderId="1" xfId="0" applyFont="1" applyBorder="1" applyAlignment="1">
      <alignment vertical="top" wrapText="1"/>
    </xf>
    <xf numFmtId="0" fontId="6" fillId="0" borderId="1" xfId="0" applyFont="1" applyBorder="1" applyAlignment="1">
      <alignment horizontal="center" vertical="top" wrapText="1"/>
    </xf>
    <xf numFmtId="4" fontId="6"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0" fontId="3" fillId="0" borderId="1" xfId="0" applyFont="1" applyBorder="1" applyAlignment="1">
      <alignment horizontal="left" vertical="top"/>
    </xf>
    <xf numFmtId="0" fontId="19" fillId="0" borderId="0" xfId="0" applyFont="1" applyAlignment="1">
      <alignment vertical="top" wrapText="1"/>
    </xf>
    <xf numFmtId="4" fontId="11" fillId="0" borderId="0" xfId="0" applyNumberFormat="1" applyFont="1" applyAlignment="1">
      <alignment vertical="top" wrapText="1"/>
    </xf>
    <xf numFmtId="0" fontId="1" fillId="0" borderId="0" xfId="0" applyFont="1" applyAlignment="1">
      <alignment vertical="center" wrapText="1"/>
    </xf>
    <xf numFmtId="0" fontId="18" fillId="0" borderId="1" xfId="0" quotePrefix="1" applyFont="1" applyBorder="1" applyAlignment="1">
      <alignment horizontal="left" vertical="top" wrapText="1"/>
    </xf>
    <xf numFmtId="165" fontId="4" fillId="0" borderId="1" xfId="0" applyNumberFormat="1" applyFont="1" applyBorder="1" applyAlignment="1">
      <alignment horizontal="center" vertical="center" wrapText="1"/>
    </xf>
    <xf numFmtId="0" fontId="1" fillId="0" borderId="0" xfId="0" applyFont="1" applyAlignment="1">
      <alignment horizontal="center" vertical="center"/>
    </xf>
    <xf numFmtId="4" fontId="1" fillId="0" borderId="0" xfId="0" applyNumberFormat="1" applyFont="1"/>
    <xf numFmtId="0" fontId="9" fillId="0" borderId="0" xfId="0" applyFont="1" applyAlignment="1">
      <alignment horizontal="left" vertical="center" indent="3"/>
    </xf>
    <xf numFmtId="0" fontId="9" fillId="0" borderId="0" xfId="0" applyFont="1" applyAlignment="1">
      <alignment vertical="center"/>
    </xf>
    <xf numFmtId="165" fontId="4" fillId="0" borderId="3" xfId="0" applyNumberFormat="1" applyFont="1" applyBorder="1" applyAlignment="1">
      <alignment horizontal="center" vertical="top" wrapText="1"/>
    </xf>
    <xf numFmtId="165" fontId="4" fillId="0" borderId="3" xfId="0" applyNumberFormat="1" applyFont="1" applyBorder="1" applyAlignment="1">
      <alignment horizontal="center" vertical="center" wrapText="1"/>
    </xf>
    <xf numFmtId="0" fontId="3" fillId="0" borderId="2" xfId="0" applyFont="1" applyBorder="1" applyAlignment="1">
      <alignment horizontal="left" vertical="top"/>
    </xf>
    <xf numFmtId="165" fontId="4" fillId="0" borderId="2" xfId="0" applyNumberFormat="1" applyFont="1" applyBorder="1" applyAlignment="1">
      <alignment horizontal="center" vertical="top" wrapText="1"/>
    </xf>
    <xf numFmtId="0" fontId="3" fillId="0" borderId="4" xfId="0" applyFont="1" applyBorder="1" applyAlignment="1">
      <alignment horizontal="left" vertical="top"/>
    </xf>
    <xf numFmtId="165" fontId="4" fillId="0" borderId="4" xfId="0" applyNumberFormat="1" applyFont="1" applyBorder="1" applyAlignment="1">
      <alignment horizontal="center" vertical="top" wrapText="1"/>
    </xf>
    <xf numFmtId="165" fontId="4" fillId="0" borderId="2"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 fontId="6" fillId="0" borderId="2" xfId="0" applyNumberFormat="1" applyFont="1" applyBorder="1" applyAlignment="1">
      <alignment horizontal="center" vertical="top" wrapText="1"/>
    </xf>
    <xf numFmtId="0" fontId="18" fillId="0" borderId="4" xfId="0" applyFont="1" applyBorder="1" applyAlignment="1">
      <alignment horizontal="left" vertical="top" wrapText="1"/>
    </xf>
    <xf numFmtId="0" fontId="18" fillId="0" borderId="4" xfId="0" applyFont="1" applyBorder="1" applyAlignment="1">
      <alignment horizontal="center" vertical="top" wrapText="1"/>
    </xf>
    <xf numFmtId="4" fontId="6" fillId="0" borderId="4" xfId="0" applyNumberFormat="1" applyFont="1" applyBorder="1" applyAlignment="1">
      <alignment horizontal="center" vertical="top" wrapText="1"/>
    </xf>
    <xf numFmtId="0" fontId="18" fillId="0" borderId="3" xfId="0" applyFont="1" applyBorder="1" applyAlignment="1">
      <alignment horizontal="left" vertical="top" wrapText="1"/>
    </xf>
    <xf numFmtId="0" fontId="18" fillId="0" borderId="3" xfId="0" applyFont="1" applyBorder="1" applyAlignment="1">
      <alignment horizontal="center" vertical="top" wrapText="1"/>
    </xf>
    <xf numFmtId="4" fontId="6" fillId="0" borderId="3" xfId="0" applyNumberFormat="1" applyFont="1" applyBorder="1" applyAlignment="1">
      <alignment horizontal="center" vertical="top" wrapText="1"/>
    </xf>
    <xf numFmtId="0" fontId="3" fillId="0" borderId="3" xfId="0" applyFont="1" applyBorder="1" applyAlignment="1">
      <alignment horizontal="left" vertical="top"/>
    </xf>
    <xf numFmtId="0" fontId="6" fillId="0" borderId="4" xfId="0" applyFont="1" applyBorder="1" applyAlignment="1">
      <alignment vertical="top" wrapText="1"/>
    </xf>
    <xf numFmtId="0" fontId="6" fillId="0" borderId="4"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7" fillId="3" borderId="24" xfId="0" applyFont="1" applyFill="1" applyBorder="1" applyAlignment="1">
      <alignment vertical="center"/>
    </xf>
    <xf numFmtId="0" fontId="17" fillId="3" borderId="25" xfId="0" applyFont="1" applyFill="1" applyBorder="1" applyAlignment="1">
      <alignment vertical="center"/>
    </xf>
    <xf numFmtId="49" fontId="3" fillId="0" borderId="31" xfId="0" applyNumberFormat="1" applyFont="1" applyBorder="1" applyAlignment="1">
      <alignment horizontal="center" vertical="top"/>
    </xf>
    <xf numFmtId="49" fontId="3" fillId="0" borderId="22" xfId="0" applyNumberFormat="1" applyFont="1" applyBorder="1" applyAlignment="1">
      <alignment horizontal="center" vertical="top"/>
    </xf>
    <xf numFmtId="49" fontId="3" fillId="0" borderId="26" xfId="0" applyNumberFormat="1" applyFont="1" applyBorder="1" applyAlignment="1">
      <alignment horizontal="center" vertical="top"/>
    </xf>
    <xf numFmtId="49" fontId="3" fillId="0" borderId="29" xfId="0" applyNumberFormat="1" applyFont="1" applyBorder="1" applyAlignment="1">
      <alignment horizontal="center" vertical="top"/>
    </xf>
    <xf numFmtId="165" fontId="16" fillId="3" borderId="36" xfId="0" applyNumberFormat="1" applyFont="1" applyFill="1" applyBorder="1" applyAlignment="1">
      <alignment horizontal="center" vertical="top" wrapText="1"/>
    </xf>
    <xf numFmtId="165" fontId="4" fillId="0" borderId="9"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4" fillId="0" borderId="7" xfId="0" applyNumberFormat="1" applyFont="1" applyBorder="1" applyAlignment="1">
      <alignment horizontal="center" vertical="top" wrapText="1"/>
    </xf>
    <xf numFmtId="165" fontId="4" fillId="0" borderId="9"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8" xfId="0" applyNumberFormat="1" applyFont="1" applyBorder="1" applyAlignment="1">
      <alignment horizontal="center" vertical="top" wrapText="1"/>
    </xf>
    <xf numFmtId="165" fontId="4" fillId="0" borderId="7" xfId="0" applyNumberFormat="1" applyFont="1" applyBorder="1" applyAlignment="1">
      <alignment horizontal="center" vertical="center" wrapText="1"/>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4" xfId="0" applyFont="1" applyFill="1" applyBorder="1" applyAlignment="1">
      <alignment horizontal="right" vertical="center"/>
    </xf>
    <xf numFmtId="0" fontId="3" fillId="3" borderId="10" xfId="0" applyFont="1" applyFill="1" applyBorder="1" applyAlignment="1">
      <alignment horizontal="right" vertical="center"/>
    </xf>
    <xf numFmtId="0" fontId="1" fillId="0" borderId="0" xfId="0" applyFont="1" applyAlignment="1">
      <alignment horizontal="right"/>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4" fontId="3" fillId="3" borderId="33"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165" fontId="16" fillId="3" borderId="36" xfId="0" applyNumberFormat="1" applyFont="1" applyFill="1" applyBorder="1" applyAlignment="1">
      <alignment horizontal="center" vertical="top" wrapText="1"/>
    </xf>
    <xf numFmtId="165" fontId="16" fillId="3" borderId="37" xfId="0" applyNumberFormat="1" applyFont="1" applyFill="1" applyBorder="1" applyAlignment="1">
      <alignment horizontal="center" vertical="top" wrapText="1"/>
    </xf>
    <xf numFmtId="0" fontId="16" fillId="3" borderId="3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4" fontId="3" fillId="3" borderId="40" xfId="0" applyNumberFormat="1" applyFont="1" applyFill="1" applyBorder="1" applyAlignment="1">
      <alignment horizontal="center" vertical="center" wrapText="1"/>
    </xf>
    <xf numFmtId="4" fontId="3" fillId="3" borderId="41"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 fontId="3" fillId="3" borderId="16" xfId="0" applyNumberFormat="1" applyFont="1" applyFill="1" applyBorder="1" applyAlignment="1">
      <alignment horizontal="center" vertical="center" wrapText="1"/>
    </xf>
    <xf numFmtId="4" fontId="3" fillId="3" borderId="19"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0" fontId="4" fillId="0" borderId="3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17" fillId="0" borderId="0" xfId="0" applyFont="1" applyAlignment="1">
      <alignment horizontal="right"/>
    </xf>
    <xf numFmtId="0" fontId="1" fillId="2" borderId="0" xfId="0" applyFont="1" applyFill="1" applyAlignment="1">
      <alignment horizontal="center"/>
    </xf>
    <xf numFmtId="0" fontId="6" fillId="0" borderId="5" xfId="0" applyFont="1" applyBorder="1" applyAlignment="1">
      <alignment horizontal="left" vertical="center" wrapText="1"/>
    </xf>
    <xf numFmtId="0" fontId="8" fillId="0" borderId="0" xfId="0" applyFont="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4" fontId="3" fillId="3" borderId="35" xfId="0" applyNumberFormat="1"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63</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O237"/>
  <sheetViews>
    <sheetView tabSelected="1" topLeftCell="A201" zoomScale="46" zoomScaleNormal="46" zoomScaleSheetLayoutView="52" zoomScalePageLayoutView="47" workbookViewId="0">
      <selection sqref="A1:N237"/>
    </sheetView>
  </sheetViews>
  <sheetFormatPr defaultColWidth="9.109375" defaultRowHeight="21" x14ac:dyDescent="0.4"/>
  <cols>
    <col min="1" max="1" width="9.44140625" style="11" customWidth="1"/>
    <col min="2" max="2" width="87.33203125" style="14" customWidth="1"/>
    <col min="3" max="3" width="12.109375" style="14" customWidth="1"/>
    <col min="4" max="4" width="11.6640625" style="15" customWidth="1"/>
    <col min="5" max="5" width="16.109375" style="15" customWidth="1"/>
    <col min="6" max="6" width="15.88671875" style="15" customWidth="1"/>
    <col min="7" max="7" width="17.88671875" style="15" customWidth="1"/>
    <col min="8" max="8" width="17.77734375" style="15" customWidth="1"/>
    <col min="9" max="9" width="15.6640625" style="1" customWidth="1"/>
    <col min="10" max="10" width="14" style="1" customWidth="1"/>
    <col min="11" max="11" width="16" style="1" customWidth="1"/>
    <col min="12" max="12" width="14.77734375" style="1" customWidth="1"/>
    <col min="13" max="16384" width="9.109375" style="1"/>
  </cols>
  <sheetData>
    <row r="1" spans="1:12" x14ac:dyDescent="0.4">
      <c r="A1" s="109" t="s">
        <v>3</v>
      </c>
      <c r="B1" s="109"/>
      <c r="C1" s="109"/>
      <c r="D1" s="109"/>
      <c r="E1" s="109"/>
      <c r="F1" s="109"/>
      <c r="G1" s="109"/>
      <c r="H1" s="109"/>
      <c r="I1" s="109"/>
      <c r="J1" s="109"/>
      <c r="K1" s="109"/>
      <c r="L1" s="109"/>
    </row>
    <row r="2" spans="1:12" ht="10.8" customHeight="1" x14ac:dyDescent="0.4"/>
    <row r="3" spans="1:12" x14ac:dyDescent="0.4">
      <c r="J3" s="108" t="s">
        <v>422</v>
      </c>
      <c r="K3" s="108"/>
      <c r="L3" s="108"/>
    </row>
    <row r="4" spans="1:12" x14ac:dyDescent="0.4">
      <c r="J4" s="77" t="s">
        <v>4</v>
      </c>
      <c r="K4" s="77"/>
      <c r="L4" s="77"/>
    </row>
    <row r="6" spans="1:12" ht="37.799999999999997" customHeight="1" x14ac:dyDescent="0.4">
      <c r="A6" s="110" t="s">
        <v>434</v>
      </c>
      <c r="B6" s="110"/>
      <c r="C6" s="110"/>
      <c r="D6" s="110"/>
      <c r="E6" s="110"/>
      <c r="F6" s="110"/>
      <c r="G6" s="110"/>
      <c r="H6" s="110"/>
      <c r="I6" s="110"/>
      <c r="J6" s="110"/>
      <c r="K6" s="110"/>
      <c r="L6" s="110"/>
    </row>
    <row r="7" spans="1:12" x14ac:dyDescent="0.4">
      <c r="A7" s="119" t="s">
        <v>9</v>
      </c>
      <c r="B7" s="119"/>
      <c r="C7" s="112" t="s">
        <v>5</v>
      </c>
      <c r="D7" s="112"/>
      <c r="E7" s="112"/>
      <c r="F7" s="112"/>
      <c r="G7" s="112"/>
      <c r="H7" s="112"/>
      <c r="I7" s="112"/>
      <c r="J7" s="112"/>
      <c r="K7" s="112"/>
      <c r="L7" s="112"/>
    </row>
    <row r="8" spans="1:12" x14ac:dyDescent="0.4">
      <c r="A8" s="119"/>
      <c r="B8" s="119"/>
      <c r="C8" s="113" t="s">
        <v>6</v>
      </c>
      <c r="D8" s="113"/>
      <c r="E8" s="113"/>
      <c r="F8" s="113"/>
      <c r="G8" s="113"/>
      <c r="H8" s="113"/>
      <c r="I8" s="113"/>
      <c r="J8" s="113"/>
      <c r="K8" s="113"/>
      <c r="L8" s="113"/>
    </row>
    <row r="9" spans="1:12" x14ac:dyDescent="0.4">
      <c r="A9" s="119"/>
      <c r="B9" s="119"/>
      <c r="C9" s="113" t="s">
        <v>7</v>
      </c>
      <c r="D9" s="113"/>
      <c r="E9" s="113"/>
      <c r="F9" s="113"/>
      <c r="G9" s="113"/>
      <c r="H9" s="113"/>
      <c r="I9" s="113"/>
      <c r="J9" s="113"/>
      <c r="K9" s="113"/>
      <c r="L9" s="113"/>
    </row>
    <row r="10" spans="1:12" x14ac:dyDescent="0.4">
      <c r="A10" s="119" t="s">
        <v>10</v>
      </c>
      <c r="B10" s="119"/>
      <c r="C10" s="113" t="s">
        <v>8</v>
      </c>
      <c r="D10" s="113"/>
      <c r="E10" s="113"/>
      <c r="F10" s="113"/>
      <c r="G10" s="113"/>
      <c r="H10" s="113"/>
      <c r="I10" s="113"/>
      <c r="J10" s="113"/>
      <c r="K10" s="113"/>
      <c r="L10" s="113"/>
    </row>
    <row r="11" spans="1:12" ht="168.6" customHeight="1" x14ac:dyDescent="0.4">
      <c r="A11" s="111" t="s">
        <v>46</v>
      </c>
      <c r="B11" s="111"/>
      <c r="C11" s="111"/>
      <c r="D11" s="111"/>
      <c r="E11" s="111"/>
      <c r="F11" s="111"/>
      <c r="G11" s="111"/>
      <c r="H11" s="111"/>
      <c r="I11" s="111"/>
      <c r="J11" s="111"/>
      <c r="K11" s="111"/>
      <c r="L11" s="111"/>
    </row>
    <row r="12" spans="1:12" ht="14.4" customHeight="1" thickBot="1" x14ac:dyDescent="0.45">
      <c r="A12" s="12"/>
    </row>
    <row r="13" spans="1:12" s="7" customFormat="1" ht="21" customHeight="1" x14ac:dyDescent="0.3">
      <c r="A13" s="114" t="s">
        <v>0</v>
      </c>
      <c r="B13" s="93" t="s">
        <v>13</v>
      </c>
      <c r="C13" s="88" t="s">
        <v>14</v>
      </c>
      <c r="D13" s="84" t="s">
        <v>16</v>
      </c>
      <c r="E13" s="84" t="s">
        <v>18</v>
      </c>
      <c r="F13" s="117" t="s">
        <v>17</v>
      </c>
      <c r="G13" s="95" t="s">
        <v>437</v>
      </c>
      <c r="H13" s="96"/>
      <c r="I13" s="78" t="s">
        <v>19</v>
      </c>
      <c r="J13" s="79"/>
      <c r="K13" s="78" t="s">
        <v>20</v>
      </c>
      <c r="L13" s="79"/>
    </row>
    <row r="14" spans="1:12" s="7" customFormat="1" x14ac:dyDescent="0.3">
      <c r="A14" s="115"/>
      <c r="B14" s="94"/>
      <c r="C14" s="89"/>
      <c r="D14" s="85"/>
      <c r="E14" s="85"/>
      <c r="F14" s="118"/>
      <c r="G14" s="97"/>
      <c r="H14" s="98"/>
      <c r="I14" s="80"/>
      <c r="J14" s="81"/>
      <c r="K14" s="80"/>
      <c r="L14" s="81"/>
    </row>
    <row r="15" spans="1:12" s="23" customFormat="1" x14ac:dyDescent="0.3">
      <c r="A15" s="115"/>
      <c r="B15" s="94"/>
      <c r="C15" s="89"/>
      <c r="D15" s="85"/>
      <c r="E15" s="85"/>
      <c r="F15" s="118"/>
      <c r="G15" s="97"/>
      <c r="H15" s="98"/>
      <c r="I15" s="80"/>
      <c r="J15" s="81"/>
      <c r="K15" s="80"/>
      <c r="L15" s="81"/>
    </row>
    <row r="16" spans="1:12" s="23" customFormat="1" ht="21.6" thickBot="1" x14ac:dyDescent="0.35">
      <c r="A16" s="115"/>
      <c r="B16" s="94"/>
      <c r="C16" s="89"/>
      <c r="D16" s="85"/>
      <c r="E16" s="85"/>
      <c r="F16" s="118"/>
      <c r="G16" s="97"/>
      <c r="H16" s="98"/>
      <c r="I16" s="82"/>
      <c r="J16" s="83"/>
      <c r="K16" s="82"/>
      <c r="L16" s="83"/>
    </row>
    <row r="17" spans="1:12" s="6" customFormat="1" ht="21.6" thickBot="1" x14ac:dyDescent="0.35">
      <c r="A17" s="116"/>
      <c r="B17" s="94"/>
      <c r="C17" s="90"/>
      <c r="D17" s="85"/>
      <c r="E17" s="85"/>
      <c r="F17" s="118"/>
      <c r="G17" s="52" t="s">
        <v>1</v>
      </c>
      <c r="H17" s="54" t="s">
        <v>2</v>
      </c>
      <c r="I17" s="52" t="s">
        <v>1</v>
      </c>
      <c r="J17" s="53" t="s">
        <v>2</v>
      </c>
      <c r="K17" s="52" t="s">
        <v>1</v>
      </c>
      <c r="L17" s="53" t="s">
        <v>2</v>
      </c>
    </row>
    <row r="18" spans="1:12" s="6" customFormat="1" ht="21.6" thickBot="1" x14ac:dyDescent="0.35">
      <c r="A18" s="69" t="s">
        <v>435</v>
      </c>
      <c r="B18" s="70"/>
      <c r="C18" s="70"/>
      <c r="D18" s="70"/>
      <c r="E18" s="70"/>
      <c r="F18" s="70"/>
      <c r="G18" s="70"/>
      <c r="H18" s="70"/>
      <c r="I18" s="99">
        <v>30</v>
      </c>
      <c r="J18" s="102"/>
      <c r="K18" s="99">
        <v>12</v>
      </c>
      <c r="L18" s="105"/>
    </row>
    <row r="19" spans="1:12" s="6" customFormat="1" ht="27.6" x14ac:dyDescent="0.3">
      <c r="A19" s="57" t="s">
        <v>28</v>
      </c>
      <c r="B19" s="48" t="s">
        <v>269</v>
      </c>
      <c r="C19" s="49" t="s">
        <v>25</v>
      </c>
      <c r="D19" s="43">
        <f>0.08*100</f>
        <v>8</v>
      </c>
      <c r="E19" s="49"/>
      <c r="F19" s="35">
        <f t="shared" ref="F19:F25" si="0">E19*D19</f>
        <v>0</v>
      </c>
      <c r="G19" s="35" t="s">
        <v>438</v>
      </c>
      <c r="H19" s="62"/>
      <c r="I19" s="100"/>
      <c r="J19" s="103"/>
      <c r="K19" s="100"/>
      <c r="L19" s="106"/>
    </row>
    <row r="20" spans="1:12" s="6" customFormat="1" x14ac:dyDescent="0.3">
      <c r="A20" s="58" t="s">
        <v>29</v>
      </c>
      <c r="B20" s="16" t="s">
        <v>270</v>
      </c>
      <c r="C20" s="17" t="s">
        <v>24</v>
      </c>
      <c r="D20" s="18">
        <v>1</v>
      </c>
      <c r="E20" s="17"/>
      <c r="F20" s="19">
        <f t="shared" si="0"/>
        <v>0</v>
      </c>
      <c r="G20" s="19" t="s">
        <v>438</v>
      </c>
      <c r="H20" s="63"/>
      <c r="I20" s="100"/>
      <c r="J20" s="103"/>
      <c r="K20" s="100"/>
      <c r="L20" s="106"/>
    </row>
    <row r="21" spans="1:12" s="6" customFormat="1" ht="30" customHeight="1" x14ac:dyDescent="0.3">
      <c r="A21" s="58" t="s">
        <v>30</v>
      </c>
      <c r="B21" s="16" t="s">
        <v>271</v>
      </c>
      <c r="C21" s="17" t="s">
        <v>24</v>
      </c>
      <c r="D21" s="18">
        <v>2</v>
      </c>
      <c r="E21" s="17"/>
      <c r="F21" s="19">
        <f t="shared" si="0"/>
        <v>0</v>
      </c>
      <c r="G21" s="19" t="s">
        <v>438</v>
      </c>
      <c r="H21" s="63"/>
      <c r="I21" s="100"/>
      <c r="J21" s="103"/>
      <c r="K21" s="100"/>
      <c r="L21" s="106"/>
    </row>
    <row r="22" spans="1:12" s="6" customFormat="1" ht="31.2" customHeight="1" x14ac:dyDescent="0.3">
      <c r="A22" s="58" t="s">
        <v>31</v>
      </c>
      <c r="B22" s="16" t="s">
        <v>272</v>
      </c>
      <c r="C22" s="17" t="s">
        <v>267</v>
      </c>
      <c r="D22" s="18">
        <v>1</v>
      </c>
      <c r="E22" s="17"/>
      <c r="F22" s="19">
        <f t="shared" si="0"/>
        <v>0</v>
      </c>
      <c r="G22" s="19" t="s">
        <v>438</v>
      </c>
      <c r="H22" s="63"/>
      <c r="I22" s="100"/>
      <c r="J22" s="103"/>
      <c r="K22" s="100"/>
      <c r="L22" s="106"/>
    </row>
    <row r="23" spans="1:12" s="6" customFormat="1" x14ac:dyDescent="0.3">
      <c r="A23" s="58" t="s">
        <v>32</v>
      </c>
      <c r="B23" s="16" t="s">
        <v>92</v>
      </c>
      <c r="C23" s="17" t="s">
        <v>23</v>
      </c>
      <c r="D23" s="18">
        <v>20</v>
      </c>
      <c r="E23" s="20"/>
      <c r="F23" s="19">
        <f t="shared" si="0"/>
        <v>0</v>
      </c>
      <c r="G23" s="19" t="s">
        <v>438</v>
      </c>
      <c r="H23" s="63"/>
      <c r="I23" s="100"/>
      <c r="J23" s="103"/>
      <c r="K23" s="100"/>
      <c r="L23" s="106"/>
    </row>
    <row r="24" spans="1:12" s="6" customFormat="1" ht="29.4" customHeight="1" x14ac:dyDescent="0.3">
      <c r="A24" s="58" t="s">
        <v>47</v>
      </c>
      <c r="B24" s="16" t="s">
        <v>21</v>
      </c>
      <c r="C24" s="17" t="s">
        <v>24</v>
      </c>
      <c r="D24" s="18">
        <v>2000</v>
      </c>
      <c r="E24" s="20"/>
      <c r="F24" s="19">
        <f t="shared" si="0"/>
        <v>0</v>
      </c>
      <c r="G24" s="19" t="s">
        <v>438</v>
      </c>
      <c r="H24" s="63"/>
      <c r="I24" s="100"/>
      <c r="J24" s="103"/>
      <c r="K24" s="100"/>
      <c r="L24" s="106"/>
    </row>
    <row r="25" spans="1:12" s="6" customFormat="1" ht="28.2" customHeight="1" thickBot="1" x14ac:dyDescent="0.35">
      <c r="A25" s="59" t="s">
        <v>48</v>
      </c>
      <c r="B25" s="50" t="s">
        <v>22</v>
      </c>
      <c r="C25" s="51" t="s">
        <v>23</v>
      </c>
      <c r="D25" s="40">
        <v>20</v>
      </c>
      <c r="E25" s="32"/>
      <c r="F25" s="33">
        <f t="shared" si="0"/>
        <v>0</v>
      </c>
      <c r="G25" s="33" t="s">
        <v>438</v>
      </c>
      <c r="H25" s="64"/>
      <c r="I25" s="100"/>
      <c r="J25" s="103"/>
      <c r="K25" s="100"/>
      <c r="L25" s="106"/>
    </row>
    <row r="26" spans="1:12" s="6" customFormat="1" ht="21.6" thickBot="1" x14ac:dyDescent="0.35">
      <c r="A26" s="69" t="s">
        <v>436</v>
      </c>
      <c r="B26" s="70"/>
      <c r="C26" s="70"/>
      <c r="D26" s="70"/>
      <c r="E26" s="70"/>
      <c r="F26" s="70"/>
      <c r="G26" s="70"/>
      <c r="H26" s="70"/>
      <c r="I26" s="100"/>
      <c r="J26" s="103"/>
      <c r="K26" s="100"/>
      <c r="L26" s="106"/>
    </row>
    <row r="27" spans="1:12" s="6" customFormat="1" ht="26.4" x14ac:dyDescent="0.3">
      <c r="A27" s="57" t="s">
        <v>33</v>
      </c>
      <c r="B27" s="41" t="s">
        <v>273</v>
      </c>
      <c r="C27" s="42" t="s">
        <v>25</v>
      </c>
      <c r="D27" s="43">
        <v>8</v>
      </c>
      <c r="E27" s="34"/>
      <c r="F27" s="35">
        <f t="shared" ref="F27:F37" si="1">E27*D27</f>
        <v>0</v>
      </c>
      <c r="G27" s="35" t="s">
        <v>438</v>
      </c>
      <c r="H27" s="62"/>
      <c r="I27" s="100"/>
      <c r="J27" s="103"/>
      <c r="K27" s="100"/>
      <c r="L27" s="106"/>
    </row>
    <row r="28" spans="1:12" s="6" customFormat="1" ht="26.4" x14ac:dyDescent="0.3">
      <c r="A28" s="58" t="s">
        <v>34</v>
      </c>
      <c r="B28" s="9" t="s">
        <v>274</v>
      </c>
      <c r="C28" s="10" t="s">
        <v>25</v>
      </c>
      <c r="D28" s="18">
        <v>7</v>
      </c>
      <c r="E28" s="20"/>
      <c r="F28" s="19">
        <f t="shared" si="1"/>
        <v>0</v>
      </c>
      <c r="G28" s="19" t="s">
        <v>438</v>
      </c>
      <c r="H28" s="63"/>
      <c r="I28" s="100"/>
      <c r="J28" s="103"/>
      <c r="K28" s="100"/>
      <c r="L28" s="106"/>
    </row>
    <row r="29" spans="1:12" s="6" customFormat="1" x14ac:dyDescent="0.3">
      <c r="A29" s="58" t="s">
        <v>35</v>
      </c>
      <c r="B29" s="9" t="s">
        <v>49</v>
      </c>
      <c r="C29" s="10" t="s">
        <v>25</v>
      </c>
      <c r="D29" s="18">
        <v>8</v>
      </c>
      <c r="E29" s="20"/>
      <c r="F29" s="19">
        <f t="shared" si="1"/>
        <v>0</v>
      </c>
      <c r="G29" s="19" t="s">
        <v>438</v>
      </c>
      <c r="H29" s="63"/>
      <c r="I29" s="100"/>
      <c r="J29" s="103"/>
      <c r="K29" s="100"/>
      <c r="L29" s="106"/>
    </row>
    <row r="30" spans="1:12" s="6" customFormat="1" x14ac:dyDescent="0.3">
      <c r="A30" s="58" t="s">
        <v>36</v>
      </c>
      <c r="B30" s="9" t="s">
        <v>50</v>
      </c>
      <c r="C30" s="10" t="s">
        <v>24</v>
      </c>
      <c r="D30" s="18">
        <v>4</v>
      </c>
      <c r="E30" s="20"/>
      <c r="F30" s="19">
        <f t="shared" si="1"/>
        <v>0</v>
      </c>
      <c r="G30" s="19" t="s">
        <v>438</v>
      </c>
      <c r="H30" s="63"/>
      <c r="I30" s="100"/>
      <c r="J30" s="103"/>
      <c r="K30" s="100"/>
      <c r="L30" s="106"/>
    </row>
    <row r="31" spans="1:12" s="6" customFormat="1" x14ac:dyDescent="0.3">
      <c r="A31" s="58" t="s">
        <v>37</v>
      </c>
      <c r="B31" s="9" t="s">
        <v>275</v>
      </c>
      <c r="C31" s="10" t="s">
        <v>24</v>
      </c>
      <c r="D31" s="18">
        <v>3</v>
      </c>
      <c r="E31" s="20"/>
      <c r="F31" s="19">
        <f t="shared" si="1"/>
        <v>0</v>
      </c>
      <c r="G31" s="19" t="s">
        <v>438</v>
      </c>
      <c r="H31" s="63"/>
      <c r="I31" s="100"/>
      <c r="J31" s="103"/>
      <c r="K31" s="100"/>
      <c r="L31" s="106"/>
    </row>
    <row r="32" spans="1:12" s="6" customFormat="1" x14ac:dyDescent="0.3">
      <c r="A32" s="58" t="s">
        <v>38</v>
      </c>
      <c r="B32" s="9" t="s">
        <v>276</v>
      </c>
      <c r="C32" s="10" t="s">
        <v>24</v>
      </c>
      <c r="D32" s="18">
        <v>1</v>
      </c>
      <c r="E32" s="20"/>
      <c r="F32" s="19">
        <f t="shared" si="1"/>
        <v>0</v>
      </c>
      <c r="G32" s="19" t="s">
        <v>438</v>
      </c>
      <c r="H32" s="63"/>
      <c r="I32" s="100"/>
      <c r="J32" s="103"/>
      <c r="K32" s="100"/>
      <c r="L32" s="106"/>
    </row>
    <row r="33" spans="1:12" s="6" customFormat="1" x14ac:dyDescent="0.3">
      <c r="A33" s="58" t="s">
        <v>39</v>
      </c>
      <c r="B33" s="9" t="s">
        <v>277</v>
      </c>
      <c r="C33" s="10" t="s">
        <v>24</v>
      </c>
      <c r="D33" s="18">
        <v>1</v>
      </c>
      <c r="E33" s="20"/>
      <c r="F33" s="19">
        <f t="shared" si="1"/>
        <v>0</v>
      </c>
      <c r="G33" s="19" t="s">
        <v>438</v>
      </c>
      <c r="H33" s="63"/>
      <c r="I33" s="100"/>
      <c r="J33" s="103"/>
      <c r="K33" s="100"/>
      <c r="L33" s="106"/>
    </row>
    <row r="34" spans="1:12" s="6" customFormat="1" x14ac:dyDescent="0.3">
      <c r="A34" s="58" t="s">
        <v>40</v>
      </c>
      <c r="B34" s="9" t="s">
        <v>278</v>
      </c>
      <c r="C34" s="10" t="s">
        <v>24</v>
      </c>
      <c r="D34" s="18">
        <v>1</v>
      </c>
      <c r="E34" s="20"/>
      <c r="F34" s="19">
        <f t="shared" si="1"/>
        <v>0</v>
      </c>
      <c r="G34" s="19" t="s">
        <v>438</v>
      </c>
      <c r="H34" s="63"/>
      <c r="I34" s="100"/>
      <c r="J34" s="103"/>
      <c r="K34" s="100"/>
      <c r="L34" s="106"/>
    </row>
    <row r="35" spans="1:12" s="6" customFormat="1" x14ac:dyDescent="0.3">
      <c r="A35" s="58" t="s">
        <v>41</v>
      </c>
      <c r="B35" s="9" t="s">
        <v>279</v>
      </c>
      <c r="C35" s="10" t="s">
        <v>24</v>
      </c>
      <c r="D35" s="18">
        <v>1</v>
      </c>
      <c r="E35" s="20"/>
      <c r="F35" s="19">
        <f t="shared" si="1"/>
        <v>0</v>
      </c>
      <c r="G35" s="19" t="s">
        <v>438</v>
      </c>
      <c r="H35" s="63"/>
      <c r="I35" s="100"/>
      <c r="J35" s="103"/>
      <c r="K35" s="100"/>
      <c r="L35" s="106"/>
    </row>
    <row r="36" spans="1:12" s="6" customFormat="1" x14ac:dyDescent="0.3">
      <c r="A36" s="58" t="s">
        <v>42</v>
      </c>
      <c r="B36" s="9" t="s">
        <v>280</v>
      </c>
      <c r="C36" s="10" t="s">
        <v>268</v>
      </c>
      <c r="D36" s="18">
        <v>1</v>
      </c>
      <c r="E36" s="20"/>
      <c r="F36" s="19">
        <f t="shared" si="1"/>
        <v>0</v>
      </c>
      <c r="G36" s="19" t="s">
        <v>438</v>
      </c>
      <c r="H36" s="63"/>
      <c r="I36" s="100"/>
      <c r="J36" s="103"/>
      <c r="K36" s="100"/>
      <c r="L36" s="106"/>
    </row>
    <row r="37" spans="1:12" s="6" customFormat="1" ht="21.6" thickBot="1" x14ac:dyDescent="0.35">
      <c r="A37" s="59" t="s">
        <v>43</v>
      </c>
      <c r="B37" s="38" t="s">
        <v>281</v>
      </c>
      <c r="C37" s="39" t="s">
        <v>268</v>
      </c>
      <c r="D37" s="40">
        <v>1</v>
      </c>
      <c r="E37" s="32"/>
      <c r="F37" s="33">
        <f t="shared" si="1"/>
        <v>0</v>
      </c>
      <c r="G37" s="33" t="s">
        <v>438</v>
      </c>
      <c r="H37" s="64"/>
      <c r="I37" s="100"/>
      <c r="J37" s="103"/>
      <c r="K37" s="100"/>
      <c r="L37" s="106"/>
    </row>
    <row r="38" spans="1:12" s="6" customFormat="1" ht="21.6" thickBot="1" x14ac:dyDescent="0.35">
      <c r="A38" s="69" t="s">
        <v>87</v>
      </c>
      <c r="B38" s="70"/>
      <c r="C38" s="70"/>
      <c r="D38" s="70"/>
      <c r="E38" s="70"/>
      <c r="F38" s="70"/>
      <c r="G38" s="70"/>
      <c r="H38" s="70"/>
      <c r="I38" s="100"/>
      <c r="J38" s="103"/>
      <c r="K38" s="100"/>
      <c r="L38" s="106"/>
    </row>
    <row r="39" spans="1:12" s="6" customFormat="1" ht="26.4" x14ac:dyDescent="0.3">
      <c r="A39" s="57" t="s">
        <v>44</v>
      </c>
      <c r="B39" s="41" t="s">
        <v>282</v>
      </c>
      <c r="C39" s="42" t="s">
        <v>267</v>
      </c>
      <c r="D39" s="43">
        <v>2</v>
      </c>
      <c r="E39" s="34"/>
      <c r="F39" s="37">
        <f>E39*D39</f>
        <v>0</v>
      </c>
      <c r="G39" s="37" t="s">
        <v>438</v>
      </c>
      <c r="H39" s="65"/>
      <c r="I39" s="100"/>
      <c r="J39" s="103"/>
      <c r="K39" s="100"/>
      <c r="L39" s="106"/>
    </row>
    <row r="40" spans="1:12" s="6" customFormat="1" x14ac:dyDescent="0.3">
      <c r="A40" s="58" t="s">
        <v>93</v>
      </c>
      <c r="B40" s="9" t="s">
        <v>283</v>
      </c>
      <c r="C40" s="10" t="s">
        <v>24</v>
      </c>
      <c r="D40" s="18">
        <v>1</v>
      </c>
      <c r="E40" s="20"/>
      <c r="F40" s="25">
        <f t="shared" ref="F40:F74" si="2">E40*D40</f>
        <v>0</v>
      </c>
      <c r="G40" s="25" t="s">
        <v>438</v>
      </c>
      <c r="H40" s="66"/>
      <c r="I40" s="100"/>
      <c r="J40" s="103"/>
      <c r="K40" s="100"/>
      <c r="L40" s="106"/>
    </row>
    <row r="41" spans="1:12" s="6" customFormat="1" x14ac:dyDescent="0.3">
      <c r="A41" s="58" t="s">
        <v>94</v>
      </c>
      <c r="B41" s="9" t="s">
        <v>284</v>
      </c>
      <c r="C41" s="10" t="s">
        <v>267</v>
      </c>
      <c r="D41" s="18">
        <v>1</v>
      </c>
      <c r="E41" s="20"/>
      <c r="F41" s="25">
        <f t="shared" si="2"/>
        <v>0</v>
      </c>
      <c r="G41" s="25" t="s">
        <v>438</v>
      </c>
      <c r="H41" s="66"/>
      <c r="I41" s="100"/>
      <c r="J41" s="103"/>
      <c r="K41" s="100"/>
      <c r="L41" s="106"/>
    </row>
    <row r="42" spans="1:12" s="6" customFormat="1" x14ac:dyDescent="0.3">
      <c r="A42" s="58" t="s">
        <v>95</v>
      </c>
      <c r="B42" s="9" t="s">
        <v>51</v>
      </c>
      <c r="C42" s="10" t="s">
        <v>267</v>
      </c>
      <c r="D42" s="18">
        <v>1</v>
      </c>
      <c r="E42" s="20"/>
      <c r="F42" s="25">
        <f t="shared" si="2"/>
        <v>0</v>
      </c>
      <c r="G42" s="25" t="s">
        <v>438</v>
      </c>
      <c r="H42" s="66"/>
      <c r="I42" s="100"/>
      <c r="J42" s="103"/>
      <c r="K42" s="100"/>
      <c r="L42" s="106"/>
    </row>
    <row r="43" spans="1:12" s="6" customFormat="1" x14ac:dyDescent="0.3">
      <c r="A43" s="58" t="s">
        <v>96</v>
      </c>
      <c r="B43" s="9" t="s">
        <v>52</v>
      </c>
      <c r="C43" s="10" t="s">
        <v>267</v>
      </c>
      <c r="D43" s="18">
        <v>1</v>
      </c>
      <c r="E43" s="20"/>
      <c r="F43" s="25">
        <f t="shared" si="2"/>
        <v>0</v>
      </c>
      <c r="G43" s="25" t="s">
        <v>438</v>
      </c>
      <c r="H43" s="66"/>
      <c r="I43" s="100"/>
      <c r="J43" s="103"/>
      <c r="K43" s="100"/>
      <c r="L43" s="106"/>
    </row>
    <row r="44" spans="1:12" s="6" customFormat="1" x14ac:dyDescent="0.3">
      <c r="A44" s="58" t="s">
        <v>97</v>
      </c>
      <c r="B44" s="9" t="s">
        <v>285</v>
      </c>
      <c r="C44" s="10" t="s">
        <v>266</v>
      </c>
      <c r="D44" s="18">
        <f>0.0175*100</f>
        <v>1.7500000000000002</v>
      </c>
      <c r="E44" s="20"/>
      <c r="F44" s="25">
        <f t="shared" si="2"/>
        <v>0</v>
      </c>
      <c r="G44" s="25" t="s">
        <v>438</v>
      </c>
      <c r="H44" s="66"/>
      <c r="I44" s="100"/>
      <c r="J44" s="103"/>
      <c r="K44" s="100"/>
      <c r="L44" s="106"/>
    </row>
    <row r="45" spans="1:12" s="6" customFormat="1" ht="39.6" x14ac:dyDescent="0.3">
      <c r="A45" s="58" t="s">
        <v>98</v>
      </c>
      <c r="B45" s="9" t="s">
        <v>286</v>
      </c>
      <c r="C45" s="10" t="s">
        <v>24</v>
      </c>
      <c r="D45" s="18">
        <v>1</v>
      </c>
      <c r="E45" s="20"/>
      <c r="F45" s="25">
        <f t="shared" si="2"/>
        <v>0</v>
      </c>
      <c r="G45" s="25" t="s">
        <v>438</v>
      </c>
      <c r="H45" s="66"/>
      <c r="I45" s="100"/>
      <c r="J45" s="103"/>
      <c r="K45" s="100"/>
      <c r="L45" s="106"/>
    </row>
    <row r="46" spans="1:12" s="6" customFormat="1" x14ac:dyDescent="0.3">
      <c r="A46" s="58" t="s">
        <v>99</v>
      </c>
      <c r="B46" s="9" t="s">
        <v>287</v>
      </c>
      <c r="C46" s="10" t="s">
        <v>53</v>
      </c>
      <c r="D46" s="18">
        <v>5</v>
      </c>
      <c r="E46" s="20"/>
      <c r="F46" s="25">
        <f t="shared" si="2"/>
        <v>0</v>
      </c>
      <c r="G46" s="25" t="s">
        <v>438</v>
      </c>
      <c r="H46" s="66"/>
      <c r="I46" s="100"/>
      <c r="J46" s="103"/>
      <c r="K46" s="100"/>
      <c r="L46" s="106"/>
    </row>
    <row r="47" spans="1:12" s="6" customFormat="1" x14ac:dyDescent="0.3">
      <c r="A47" s="58" t="s">
        <v>100</v>
      </c>
      <c r="B47" s="24" t="s">
        <v>288</v>
      </c>
      <c r="C47" s="10" t="s">
        <v>24</v>
      </c>
      <c r="D47" s="18">
        <v>1</v>
      </c>
      <c r="E47" s="20"/>
      <c r="F47" s="25">
        <f t="shared" si="2"/>
        <v>0</v>
      </c>
      <c r="G47" s="25" t="s">
        <v>438</v>
      </c>
      <c r="H47" s="66"/>
      <c r="I47" s="100"/>
      <c r="J47" s="103"/>
      <c r="K47" s="100"/>
      <c r="L47" s="106"/>
    </row>
    <row r="48" spans="1:12" s="6" customFormat="1" ht="39.6" x14ac:dyDescent="0.3">
      <c r="A48" s="58" t="s">
        <v>101</v>
      </c>
      <c r="B48" s="9" t="s">
        <v>289</v>
      </c>
      <c r="C48" s="10" t="s">
        <v>24</v>
      </c>
      <c r="D48" s="18">
        <v>1</v>
      </c>
      <c r="E48" s="20"/>
      <c r="F48" s="25">
        <f t="shared" si="2"/>
        <v>0</v>
      </c>
      <c r="G48" s="25" t="s">
        <v>438</v>
      </c>
      <c r="H48" s="66"/>
      <c r="I48" s="100"/>
      <c r="J48" s="103"/>
      <c r="K48" s="100"/>
      <c r="L48" s="106"/>
    </row>
    <row r="49" spans="1:12" s="6" customFormat="1" ht="39.6" x14ac:dyDescent="0.3">
      <c r="A49" s="58" t="s">
        <v>102</v>
      </c>
      <c r="B49" s="9" t="s">
        <v>290</v>
      </c>
      <c r="C49" s="10" t="s">
        <v>24</v>
      </c>
      <c r="D49" s="18">
        <v>2</v>
      </c>
      <c r="E49" s="20"/>
      <c r="F49" s="25">
        <f t="shared" si="2"/>
        <v>0</v>
      </c>
      <c r="G49" s="25" t="s">
        <v>438</v>
      </c>
      <c r="H49" s="66"/>
      <c r="I49" s="100"/>
      <c r="J49" s="103"/>
      <c r="K49" s="100"/>
      <c r="L49" s="106"/>
    </row>
    <row r="50" spans="1:12" s="6" customFormat="1" x14ac:dyDescent="0.3">
      <c r="A50" s="58" t="s">
        <v>103</v>
      </c>
      <c r="B50" s="24" t="s">
        <v>291</v>
      </c>
      <c r="C50" s="10" t="s">
        <v>24</v>
      </c>
      <c r="D50" s="18">
        <v>1</v>
      </c>
      <c r="E50" s="20"/>
      <c r="F50" s="25">
        <f t="shared" si="2"/>
        <v>0</v>
      </c>
      <c r="G50" s="25" t="s">
        <v>438</v>
      </c>
      <c r="H50" s="66"/>
      <c r="I50" s="100"/>
      <c r="J50" s="103"/>
      <c r="K50" s="100"/>
      <c r="L50" s="106"/>
    </row>
    <row r="51" spans="1:12" s="6" customFormat="1" x14ac:dyDescent="0.3">
      <c r="A51" s="58" t="s">
        <v>104</v>
      </c>
      <c r="B51" s="9" t="s">
        <v>54</v>
      </c>
      <c r="C51" s="10" t="s">
        <v>24</v>
      </c>
      <c r="D51" s="18">
        <v>1</v>
      </c>
      <c r="E51" s="20"/>
      <c r="F51" s="25">
        <f t="shared" si="2"/>
        <v>0</v>
      </c>
      <c r="G51" s="25" t="s">
        <v>438</v>
      </c>
      <c r="H51" s="66"/>
      <c r="I51" s="100"/>
      <c r="J51" s="103"/>
      <c r="K51" s="100"/>
      <c r="L51" s="106"/>
    </row>
    <row r="52" spans="1:12" s="6" customFormat="1" x14ac:dyDescent="0.3">
      <c r="A52" s="58" t="s">
        <v>105</v>
      </c>
      <c r="B52" s="9" t="s">
        <v>55</v>
      </c>
      <c r="C52" s="10" t="s">
        <v>24</v>
      </c>
      <c r="D52" s="18">
        <v>1</v>
      </c>
      <c r="E52" s="20"/>
      <c r="F52" s="25">
        <f t="shared" si="2"/>
        <v>0</v>
      </c>
      <c r="G52" s="25" t="s">
        <v>438</v>
      </c>
      <c r="H52" s="66"/>
      <c r="I52" s="100"/>
      <c r="J52" s="103"/>
      <c r="K52" s="100"/>
      <c r="L52" s="106"/>
    </row>
    <row r="53" spans="1:12" s="6" customFormat="1" x14ac:dyDescent="0.3">
      <c r="A53" s="58" t="s">
        <v>106</v>
      </c>
      <c r="B53" s="9" t="s">
        <v>292</v>
      </c>
      <c r="C53" s="10" t="s">
        <v>24</v>
      </c>
      <c r="D53" s="18">
        <v>1</v>
      </c>
      <c r="E53" s="20"/>
      <c r="F53" s="25">
        <f t="shared" si="2"/>
        <v>0</v>
      </c>
      <c r="G53" s="25" t="s">
        <v>438</v>
      </c>
      <c r="H53" s="66"/>
      <c r="I53" s="100"/>
      <c r="J53" s="103"/>
      <c r="K53" s="100"/>
      <c r="L53" s="106"/>
    </row>
    <row r="54" spans="1:12" s="6" customFormat="1" x14ac:dyDescent="0.3">
      <c r="A54" s="58" t="s">
        <v>107</v>
      </c>
      <c r="B54" s="9" t="s">
        <v>293</v>
      </c>
      <c r="C54" s="10" t="s">
        <v>24</v>
      </c>
      <c r="D54" s="18">
        <v>1</v>
      </c>
      <c r="E54" s="20"/>
      <c r="F54" s="25">
        <f t="shared" si="2"/>
        <v>0</v>
      </c>
      <c r="G54" s="25" t="s">
        <v>438</v>
      </c>
      <c r="H54" s="66"/>
      <c r="I54" s="100"/>
      <c r="J54" s="103"/>
      <c r="K54" s="100"/>
      <c r="L54" s="106"/>
    </row>
    <row r="55" spans="1:12" s="6" customFormat="1" x14ac:dyDescent="0.3">
      <c r="A55" s="58" t="s">
        <v>108</v>
      </c>
      <c r="B55" s="9" t="s">
        <v>294</v>
      </c>
      <c r="C55" s="10" t="s">
        <v>24</v>
      </c>
      <c r="D55" s="18">
        <v>3</v>
      </c>
      <c r="E55" s="20"/>
      <c r="F55" s="25">
        <f t="shared" si="2"/>
        <v>0</v>
      </c>
      <c r="G55" s="25" t="s">
        <v>438</v>
      </c>
      <c r="H55" s="66"/>
      <c r="I55" s="100"/>
      <c r="J55" s="103"/>
      <c r="K55" s="100"/>
      <c r="L55" s="106"/>
    </row>
    <row r="56" spans="1:12" s="6" customFormat="1" x14ac:dyDescent="0.3">
      <c r="A56" s="58" t="s">
        <v>109</v>
      </c>
      <c r="B56" s="24" t="s">
        <v>295</v>
      </c>
      <c r="C56" s="10" t="s">
        <v>24</v>
      </c>
      <c r="D56" s="18">
        <v>2</v>
      </c>
      <c r="E56" s="20"/>
      <c r="F56" s="25">
        <f t="shared" si="2"/>
        <v>0</v>
      </c>
      <c r="G56" s="25" t="s">
        <v>438</v>
      </c>
      <c r="H56" s="66"/>
      <c r="I56" s="100"/>
      <c r="J56" s="103"/>
      <c r="K56" s="100"/>
      <c r="L56" s="106"/>
    </row>
    <row r="57" spans="1:12" s="6" customFormat="1" x14ac:dyDescent="0.3">
      <c r="A57" s="58" t="s">
        <v>110</v>
      </c>
      <c r="B57" s="24" t="s">
        <v>296</v>
      </c>
      <c r="C57" s="10" t="s">
        <v>24</v>
      </c>
      <c r="D57" s="18">
        <v>1</v>
      </c>
      <c r="E57" s="20"/>
      <c r="F57" s="25">
        <f t="shared" si="2"/>
        <v>0</v>
      </c>
      <c r="G57" s="25" t="s">
        <v>438</v>
      </c>
      <c r="H57" s="66"/>
      <c r="I57" s="100"/>
      <c r="J57" s="103"/>
      <c r="K57" s="100"/>
      <c r="L57" s="106"/>
    </row>
    <row r="58" spans="1:12" s="6" customFormat="1" x14ac:dyDescent="0.3">
      <c r="A58" s="58" t="s">
        <v>111</v>
      </c>
      <c r="B58" s="9" t="s">
        <v>297</v>
      </c>
      <c r="C58" s="10" t="s">
        <v>267</v>
      </c>
      <c r="D58" s="18">
        <v>3</v>
      </c>
      <c r="E58" s="20"/>
      <c r="F58" s="25">
        <f t="shared" si="2"/>
        <v>0</v>
      </c>
      <c r="G58" s="25" t="s">
        <v>438</v>
      </c>
      <c r="H58" s="66"/>
      <c r="I58" s="100"/>
      <c r="J58" s="103"/>
      <c r="K58" s="100"/>
      <c r="L58" s="106"/>
    </row>
    <row r="59" spans="1:12" s="6" customFormat="1" ht="26.4" x14ac:dyDescent="0.3">
      <c r="A59" s="58" t="s">
        <v>112</v>
      </c>
      <c r="B59" s="9" t="s">
        <v>298</v>
      </c>
      <c r="C59" s="10" t="s">
        <v>24</v>
      </c>
      <c r="D59" s="18">
        <v>1</v>
      </c>
      <c r="E59" s="20"/>
      <c r="F59" s="25">
        <f t="shared" si="2"/>
        <v>0</v>
      </c>
      <c r="G59" s="25" t="s">
        <v>438</v>
      </c>
      <c r="H59" s="66"/>
      <c r="I59" s="100"/>
      <c r="J59" s="103"/>
      <c r="K59" s="100"/>
      <c r="L59" s="106"/>
    </row>
    <row r="60" spans="1:12" s="6" customFormat="1" ht="26.4" x14ac:dyDescent="0.3">
      <c r="A60" s="58" t="s">
        <v>113</v>
      </c>
      <c r="B60" s="9" t="s">
        <v>299</v>
      </c>
      <c r="C60" s="10" t="s">
        <v>24</v>
      </c>
      <c r="D60" s="18">
        <v>1</v>
      </c>
      <c r="E60" s="20"/>
      <c r="F60" s="25">
        <f t="shared" si="2"/>
        <v>0</v>
      </c>
      <c r="G60" s="25" t="s">
        <v>438</v>
      </c>
      <c r="H60" s="66"/>
      <c r="I60" s="100"/>
      <c r="J60" s="103"/>
      <c r="K60" s="100"/>
      <c r="L60" s="106"/>
    </row>
    <row r="61" spans="1:12" s="6" customFormat="1" x14ac:dyDescent="0.3">
      <c r="A61" s="58" t="s">
        <v>114</v>
      </c>
      <c r="B61" s="9" t="s">
        <v>300</v>
      </c>
      <c r="C61" s="10" t="s">
        <v>24</v>
      </c>
      <c r="D61" s="18">
        <v>1</v>
      </c>
      <c r="E61" s="20"/>
      <c r="F61" s="25">
        <f t="shared" si="2"/>
        <v>0</v>
      </c>
      <c r="G61" s="25" t="s">
        <v>438</v>
      </c>
      <c r="H61" s="66"/>
      <c r="I61" s="100"/>
      <c r="J61" s="103"/>
      <c r="K61" s="100"/>
      <c r="L61" s="106"/>
    </row>
    <row r="62" spans="1:12" s="6" customFormat="1" x14ac:dyDescent="0.3">
      <c r="A62" s="58" t="s">
        <v>115</v>
      </c>
      <c r="B62" s="9" t="s">
        <v>56</v>
      </c>
      <c r="C62" s="10" t="s">
        <v>24</v>
      </c>
      <c r="D62" s="18">
        <v>1</v>
      </c>
      <c r="E62" s="20"/>
      <c r="F62" s="25">
        <f t="shared" si="2"/>
        <v>0</v>
      </c>
      <c r="G62" s="25" t="s">
        <v>438</v>
      </c>
      <c r="H62" s="66"/>
      <c r="I62" s="100"/>
      <c r="J62" s="103"/>
      <c r="K62" s="100"/>
      <c r="L62" s="106"/>
    </row>
    <row r="63" spans="1:12" s="6" customFormat="1" x14ac:dyDescent="0.3">
      <c r="A63" s="58" t="s">
        <v>116</v>
      </c>
      <c r="B63" s="9" t="s">
        <v>57</v>
      </c>
      <c r="C63" s="10" t="s">
        <v>24</v>
      </c>
      <c r="D63" s="18">
        <v>5</v>
      </c>
      <c r="E63" s="20"/>
      <c r="F63" s="25">
        <f t="shared" si="2"/>
        <v>0</v>
      </c>
      <c r="G63" s="25" t="s">
        <v>438</v>
      </c>
      <c r="H63" s="66"/>
      <c r="I63" s="100"/>
      <c r="J63" s="103"/>
      <c r="K63" s="100"/>
      <c r="L63" s="106"/>
    </row>
    <row r="64" spans="1:12" s="6" customFormat="1" x14ac:dyDescent="0.3">
      <c r="A64" s="58" t="s">
        <v>117</v>
      </c>
      <c r="B64" s="9" t="s">
        <v>301</v>
      </c>
      <c r="C64" s="10" t="s">
        <v>24</v>
      </c>
      <c r="D64" s="18">
        <v>1</v>
      </c>
      <c r="E64" s="20"/>
      <c r="F64" s="25">
        <f t="shared" si="2"/>
        <v>0</v>
      </c>
      <c r="G64" s="25" t="s">
        <v>438</v>
      </c>
      <c r="H64" s="66"/>
      <c r="I64" s="100"/>
      <c r="J64" s="103"/>
      <c r="K64" s="100"/>
      <c r="L64" s="106"/>
    </row>
    <row r="65" spans="1:12" s="6" customFormat="1" x14ac:dyDescent="0.3">
      <c r="A65" s="58" t="s">
        <v>118</v>
      </c>
      <c r="B65" s="9" t="s">
        <v>302</v>
      </c>
      <c r="C65" s="10" t="s">
        <v>24</v>
      </c>
      <c r="D65" s="18">
        <v>1</v>
      </c>
      <c r="E65" s="20"/>
      <c r="F65" s="25">
        <f t="shared" si="2"/>
        <v>0</v>
      </c>
      <c r="G65" s="25" t="s">
        <v>438</v>
      </c>
      <c r="H65" s="66"/>
      <c r="I65" s="100"/>
      <c r="J65" s="103"/>
      <c r="K65" s="100"/>
      <c r="L65" s="106"/>
    </row>
    <row r="66" spans="1:12" s="6" customFormat="1" x14ac:dyDescent="0.3">
      <c r="A66" s="58" t="s">
        <v>119</v>
      </c>
      <c r="B66" s="9" t="s">
        <v>303</v>
      </c>
      <c r="C66" s="10" t="s">
        <v>24</v>
      </c>
      <c r="D66" s="18">
        <v>1</v>
      </c>
      <c r="E66" s="20"/>
      <c r="F66" s="25">
        <f t="shared" si="2"/>
        <v>0</v>
      </c>
      <c r="G66" s="25" t="s">
        <v>438</v>
      </c>
      <c r="H66" s="66"/>
      <c r="I66" s="100"/>
      <c r="J66" s="103"/>
      <c r="K66" s="100"/>
      <c r="L66" s="106"/>
    </row>
    <row r="67" spans="1:12" s="6" customFormat="1" x14ac:dyDescent="0.3">
      <c r="A67" s="58" t="s">
        <v>120</v>
      </c>
      <c r="B67" s="9" t="s">
        <v>58</v>
      </c>
      <c r="C67" s="10" t="s">
        <v>24</v>
      </c>
      <c r="D67" s="18">
        <v>1</v>
      </c>
      <c r="E67" s="20"/>
      <c r="F67" s="25">
        <f t="shared" si="2"/>
        <v>0</v>
      </c>
      <c r="G67" s="25" t="s">
        <v>438</v>
      </c>
      <c r="H67" s="66"/>
      <c r="I67" s="100"/>
      <c r="J67" s="103"/>
      <c r="K67" s="100"/>
      <c r="L67" s="106"/>
    </row>
    <row r="68" spans="1:12" s="6" customFormat="1" x14ac:dyDescent="0.3">
      <c r="A68" s="58" t="s">
        <v>121</v>
      </c>
      <c r="B68" s="9" t="s">
        <v>304</v>
      </c>
      <c r="C68" s="10" t="s">
        <v>24</v>
      </c>
      <c r="D68" s="18">
        <v>3</v>
      </c>
      <c r="E68" s="20"/>
      <c r="F68" s="25">
        <f t="shared" si="2"/>
        <v>0</v>
      </c>
      <c r="G68" s="25" t="s">
        <v>438</v>
      </c>
      <c r="H68" s="66"/>
      <c r="I68" s="100"/>
      <c r="J68" s="103"/>
      <c r="K68" s="100"/>
      <c r="L68" s="106"/>
    </row>
    <row r="69" spans="1:12" s="6" customFormat="1" x14ac:dyDescent="0.3">
      <c r="A69" s="58" t="s">
        <v>122</v>
      </c>
      <c r="B69" s="9" t="s">
        <v>305</v>
      </c>
      <c r="C69" s="10" t="s">
        <v>24</v>
      </c>
      <c r="D69" s="18">
        <v>3</v>
      </c>
      <c r="E69" s="20"/>
      <c r="F69" s="25">
        <f t="shared" si="2"/>
        <v>0</v>
      </c>
      <c r="G69" s="25" t="s">
        <v>438</v>
      </c>
      <c r="H69" s="66"/>
      <c r="I69" s="100"/>
      <c r="J69" s="103"/>
      <c r="K69" s="100"/>
      <c r="L69" s="106"/>
    </row>
    <row r="70" spans="1:12" s="6" customFormat="1" x14ac:dyDescent="0.3">
      <c r="A70" s="58" t="s">
        <v>123</v>
      </c>
      <c r="B70" s="9" t="s">
        <v>306</v>
      </c>
      <c r="C70" s="10" t="s">
        <v>267</v>
      </c>
      <c r="D70" s="18">
        <v>5</v>
      </c>
      <c r="E70" s="20"/>
      <c r="F70" s="25">
        <f t="shared" si="2"/>
        <v>0</v>
      </c>
      <c r="G70" s="25" t="s">
        <v>438</v>
      </c>
      <c r="H70" s="66"/>
      <c r="I70" s="100"/>
      <c r="J70" s="103"/>
      <c r="K70" s="100"/>
      <c r="L70" s="106"/>
    </row>
    <row r="71" spans="1:12" s="6" customFormat="1" ht="26.4" x14ac:dyDescent="0.3">
      <c r="A71" s="58" t="s">
        <v>124</v>
      </c>
      <c r="B71" s="9" t="s">
        <v>307</v>
      </c>
      <c r="C71" s="10" t="s">
        <v>24</v>
      </c>
      <c r="D71" s="18">
        <v>5</v>
      </c>
      <c r="E71" s="20"/>
      <c r="F71" s="25">
        <f t="shared" si="2"/>
        <v>0</v>
      </c>
      <c r="G71" s="25" t="s">
        <v>438</v>
      </c>
      <c r="H71" s="66"/>
      <c r="I71" s="100"/>
      <c r="J71" s="103"/>
      <c r="K71" s="100"/>
      <c r="L71" s="106"/>
    </row>
    <row r="72" spans="1:12" s="6" customFormat="1" x14ac:dyDescent="0.3">
      <c r="A72" s="58" t="s">
        <v>125</v>
      </c>
      <c r="B72" s="9" t="s">
        <v>308</v>
      </c>
      <c r="C72" s="10" t="s">
        <v>267</v>
      </c>
      <c r="D72" s="18">
        <v>7</v>
      </c>
      <c r="E72" s="20"/>
      <c r="F72" s="25">
        <f t="shared" si="2"/>
        <v>0</v>
      </c>
      <c r="G72" s="25" t="s">
        <v>438</v>
      </c>
      <c r="H72" s="66"/>
      <c r="I72" s="100"/>
      <c r="J72" s="103"/>
      <c r="K72" s="100"/>
      <c r="L72" s="106"/>
    </row>
    <row r="73" spans="1:12" s="6" customFormat="1" x14ac:dyDescent="0.3">
      <c r="A73" s="58" t="s">
        <v>126</v>
      </c>
      <c r="B73" s="9" t="s">
        <v>309</v>
      </c>
      <c r="C73" s="10" t="s">
        <v>267</v>
      </c>
      <c r="D73" s="18">
        <v>7</v>
      </c>
      <c r="E73" s="20"/>
      <c r="F73" s="25">
        <f t="shared" si="2"/>
        <v>0</v>
      </c>
      <c r="G73" s="25" t="s">
        <v>438</v>
      </c>
      <c r="H73" s="66"/>
      <c r="I73" s="100"/>
      <c r="J73" s="103"/>
      <c r="K73" s="100"/>
      <c r="L73" s="106"/>
    </row>
    <row r="74" spans="1:12" s="6" customFormat="1" ht="21.6" thickBot="1" x14ac:dyDescent="0.35">
      <c r="A74" s="59" t="s">
        <v>127</v>
      </c>
      <c r="B74" s="38" t="s">
        <v>310</v>
      </c>
      <c r="C74" s="39" t="s">
        <v>24</v>
      </c>
      <c r="D74" s="40">
        <v>7</v>
      </c>
      <c r="E74" s="32"/>
      <c r="F74" s="36">
        <f t="shared" si="2"/>
        <v>0</v>
      </c>
      <c r="G74" s="36" t="s">
        <v>438</v>
      </c>
      <c r="H74" s="68"/>
      <c r="I74" s="100"/>
      <c r="J74" s="103"/>
      <c r="K74" s="100"/>
      <c r="L74" s="106"/>
    </row>
    <row r="75" spans="1:12" s="6" customFormat="1" ht="21.6" thickBot="1" x14ac:dyDescent="0.35">
      <c r="A75" s="69" t="s">
        <v>88</v>
      </c>
      <c r="B75" s="70"/>
      <c r="C75" s="70"/>
      <c r="D75" s="70"/>
      <c r="E75" s="70"/>
      <c r="F75" s="70"/>
      <c r="G75" s="70"/>
      <c r="H75" s="73"/>
      <c r="I75" s="100"/>
      <c r="J75" s="103"/>
      <c r="K75" s="100"/>
      <c r="L75" s="106"/>
    </row>
    <row r="76" spans="1:12" s="6" customFormat="1" ht="25.8" customHeight="1" x14ac:dyDescent="0.3">
      <c r="A76" s="57" t="s">
        <v>128</v>
      </c>
      <c r="B76" s="41" t="s">
        <v>311</v>
      </c>
      <c r="C76" s="42" t="s">
        <v>25</v>
      </c>
      <c r="D76" s="43">
        <v>6</v>
      </c>
      <c r="E76" s="34"/>
      <c r="F76" s="35">
        <f>E76*D76</f>
        <v>0</v>
      </c>
      <c r="G76" s="35" t="s">
        <v>438</v>
      </c>
      <c r="H76" s="62"/>
      <c r="I76" s="100"/>
      <c r="J76" s="103"/>
      <c r="K76" s="100"/>
      <c r="L76" s="106"/>
    </row>
    <row r="77" spans="1:12" s="6" customFormat="1" ht="26.4" x14ac:dyDescent="0.3">
      <c r="A77" s="58" t="s">
        <v>129</v>
      </c>
      <c r="B77" s="9" t="s">
        <v>312</v>
      </c>
      <c r="C77" s="10" t="s">
        <v>25</v>
      </c>
      <c r="D77" s="18">
        <v>6</v>
      </c>
      <c r="E77" s="20"/>
      <c r="F77" s="19">
        <f t="shared" ref="F77:F139" si="3">E77*D77</f>
        <v>0</v>
      </c>
      <c r="G77" s="19" t="s">
        <v>438</v>
      </c>
      <c r="H77" s="63"/>
      <c r="I77" s="100"/>
      <c r="J77" s="103"/>
      <c r="K77" s="100"/>
      <c r="L77" s="106"/>
    </row>
    <row r="78" spans="1:12" s="6" customFormat="1" ht="26.4" x14ac:dyDescent="0.3">
      <c r="A78" s="58" t="s">
        <v>130</v>
      </c>
      <c r="B78" s="9" t="s">
        <v>313</v>
      </c>
      <c r="C78" s="10" t="s">
        <v>24</v>
      </c>
      <c r="D78" s="18">
        <v>4</v>
      </c>
      <c r="E78" s="20"/>
      <c r="F78" s="19">
        <f t="shared" si="3"/>
        <v>0</v>
      </c>
      <c r="G78" s="19" t="s">
        <v>438</v>
      </c>
      <c r="H78" s="63"/>
      <c r="I78" s="100"/>
      <c r="J78" s="103"/>
      <c r="K78" s="100"/>
      <c r="L78" s="106"/>
    </row>
    <row r="79" spans="1:12" s="6" customFormat="1" ht="26.4" x14ac:dyDescent="0.3">
      <c r="A79" s="58" t="s">
        <v>131</v>
      </c>
      <c r="B79" s="9" t="s">
        <v>314</v>
      </c>
      <c r="C79" s="10" t="s">
        <v>24</v>
      </c>
      <c r="D79" s="18">
        <v>1</v>
      </c>
      <c r="E79" s="20"/>
      <c r="F79" s="19">
        <f t="shared" si="3"/>
        <v>0</v>
      </c>
      <c r="G79" s="19" t="s">
        <v>438</v>
      </c>
      <c r="H79" s="63"/>
      <c r="I79" s="100"/>
      <c r="J79" s="103"/>
      <c r="K79" s="100"/>
      <c r="L79" s="106"/>
    </row>
    <row r="80" spans="1:12" s="6" customFormat="1" ht="26.4" x14ac:dyDescent="0.3">
      <c r="A80" s="58" t="s">
        <v>132</v>
      </c>
      <c r="B80" s="9" t="s">
        <v>315</v>
      </c>
      <c r="C80" s="10" t="s">
        <v>24</v>
      </c>
      <c r="D80" s="18">
        <v>2</v>
      </c>
      <c r="E80" s="20"/>
      <c r="F80" s="19">
        <f t="shared" si="3"/>
        <v>0</v>
      </c>
      <c r="G80" s="19" t="s">
        <v>438</v>
      </c>
      <c r="H80" s="63"/>
      <c r="I80" s="100"/>
      <c r="J80" s="103"/>
      <c r="K80" s="100"/>
      <c r="L80" s="106"/>
    </row>
    <row r="81" spans="1:12" s="6" customFormat="1" ht="26.4" x14ac:dyDescent="0.3">
      <c r="A81" s="58" t="s">
        <v>133</v>
      </c>
      <c r="B81" s="9" t="s">
        <v>316</v>
      </c>
      <c r="C81" s="10" t="s">
        <v>24</v>
      </c>
      <c r="D81" s="18">
        <v>2</v>
      </c>
      <c r="E81" s="20"/>
      <c r="F81" s="19">
        <f t="shared" si="3"/>
        <v>0</v>
      </c>
      <c r="G81" s="19" t="s">
        <v>438</v>
      </c>
      <c r="H81" s="63"/>
      <c r="I81" s="100"/>
      <c r="J81" s="103"/>
      <c r="K81" s="100"/>
      <c r="L81" s="106"/>
    </row>
    <row r="82" spans="1:12" s="6" customFormat="1" x14ac:dyDescent="0.3">
      <c r="A82" s="58" t="s">
        <v>134</v>
      </c>
      <c r="B82" s="9" t="s">
        <v>317</v>
      </c>
      <c r="C82" s="10" t="s">
        <v>25</v>
      </c>
      <c r="D82" s="18">
        <v>13</v>
      </c>
      <c r="E82" s="20"/>
      <c r="F82" s="19">
        <f t="shared" si="3"/>
        <v>0</v>
      </c>
      <c r="G82" s="19" t="s">
        <v>438</v>
      </c>
      <c r="H82" s="63"/>
      <c r="I82" s="100"/>
      <c r="J82" s="103"/>
      <c r="K82" s="100"/>
      <c r="L82" s="106"/>
    </row>
    <row r="83" spans="1:12" s="6" customFormat="1" ht="26.4" x14ac:dyDescent="0.3">
      <c r="A83" s="58" t="s">
        <v>135</v>
      </c>
      <c r="B83" s="9" t="s">
        <v>318</v>
      </c>
      <c r="C83" s="10" t="s">
        <v>25</v>
      </c>
      <c r="D83" s="18">
        <v>13</v>
      </c>
      <c r="E83" s="20"/>
      <c r="F83" s="19">
        <f t="shared" si="3"/>
        <v>0</v>
      </c>
      <c r="G83" s="19" t="s">
        <v>438</v>
      </c>
      <c r="H83" s="63"/>
      <c r="I83" s="100"/>
      <c r="J83" s="103"/>
      <c r="K83" s="100"/>
      <c r="L83" s="106"/>
    </row>
    <row r="84" spans="1:12" s="6" customFormat="1" ht="26.4" x14ac:dyDescent="0.3">
      <c r="A84" s="58" t="s">
        <v>136</v>
      </c>
      <c r="B84" s="9" t="s">
        <v>319</v>
      </c>
      <c r="C84" s="10" t="s">
        <v>24</v>
      </c>
      <c r="D84" s="18">
        <v>12</v>
      </c>
      <c r="E84" s="20"/>
      <c r="F84" s="19">
        <f t="shared" si="3"/>
        <v>0</v>
      </c>
      <c r="G84" s="19" t="s">
        <v>438</v>
      </c>
      <c r="H84" s="63"/>
      <c r="I84" s="100"/>
      <c r="J84" s="103"/>
      <c r="K84" s="100"/>
      <c r="L84" s="106"/>
    </row>
    <row r="85" spans="1:12" s="6" customFormat="1" x14ac:dyDescent="0.3">
      <c r="A85" s="58" t="s">
        <v>137</v>
      </c>
      <c r="B85" s="9" t="s">
        <v>320</v>
      </c>
      <c r="C85" s="10" t="s">
        <v>24</v>
      </c>
      <c r="D85" s="18">
        <v>4</v>
      </c>
      <c r="E85" s="20"/>
      <c r="F85" s="19">
        <f t="shared" si="3"/>
        <v>0</v>
      </c>
      <c r="G85" s="19" t="s">
        <v>438</v>
      </c>
      <c r="H85" s="63"/>
      <c r="I85" s="100"/>
      <c r="J85" s="103"/>
      <c r="K85" s="100"/>
      <c r="L85" s="106"/>
    </row>
    <row r="86" spans="1:12" s="6" customFormat="1" ht="26.4" x14ac:dyDescent="0.3">
      <c r="A86" s="58" t="s">
        <v>138</v>
      </c>
      <c r="B86" s="9" t="s">
        <v>321</v>
      </c>
      <c r="C86" s="10" t="s">
        <v>25</v>
      </c>
      <c r="D86" s="18">
        <v>1</v>
      </c>
      <c r="E86" s="20"/>
      <c r="F86" s="19">
        <f t="shared" si="3"/>
        <v>0</v>
      </c>
      <c r="G86" s="19" t="s">
        <v>438</v>
      </c>
      <c r="H86" s="63"/>
      <c r="I86" s="100"/>
      <c r="J86" s="103"/>
      <c r="K86" s="100"/>
      <c r="L86" s="106"/>
    </row>
    <row r="87" spans="1:12" s="6" customFormat="1" ht="26.4" x14ac:dyDescent="0.3">
      <c r="A87" s="58" t="s">
        <v>139</v>
      </c>
      <c r="B87" s="9" t="s">
        <v>322</v>
      </c>
      <c r="C87" s="10" t="s">
        <v>25</v>
      </c>
      <c r="D87" s="18">
        <v>1</v>
      </c>
      <c r="E87" s="20"/>
      <c r="F87" s="19">
        <f t="shared" si="3"/>
        <v>0</v>
      </c>
      <c r="G87" s="19" t="s">
        <v>438</v>
      </c>
      <c r="H87" s="63"/>
      <c r="I87" s="100"/>
      <c r="J87" s="103"/>
      <c r="K87" s="100"/>
      <c r="L87" s="106"/>
    </row>
    <row r="88" spans="1:12" s="6" customFormat="1" x14ac:dyDescent="0.3">
      <c r="A88" s="58" t="s">
        <v>140</v>
      </c>
      <c r="B88" s="9" t="s">
        <v>323</v>
      </c>
      <c r="C88" s="10" t="s">
        <v>24</v>
      </c>
      <c r="D88" s="18">
        <v>2</v>
      </c>
      <c r="E88" s="20"/>
      <c r="F88" s="19">
        <f t="shared" si="3"/>
        <v>0</v>
      </c>
      <c r="G88" s="19" t="s">
        <v>438</v>
      </c>
      <c r="H88" s="63"/>
      <c r="I88" s="100"/>
      <c r="J88" s="103"/>
      <c r="K88" s="100"/>
      <c r="L88" s="106"/>
    </row>
    <row r="89" spans="1:12" s="6" customFormat="1" x14ac:dyDescent="0.3">
      <c r="A89" s="58" t="s">
        <v>141</v>
      </c>
      <c r="B89" s="9" t="s">
        <v>324</v>
      </c>
      <c r="C89" s="10" t="s">
        <v>24</v>
      </c>
      <c r="D89" s="18">
        <v>2</v>
      </c>
      <c r="E89" s="20"/>
      <c r="F89" s="19">
        <f t="shared" si="3"/>
        <v>0</v>
      </c>
      <c r="G89" s="19" t="s">
        <v>438</v>
      </c>
      <c r="H89" s="63"/>
      <c r="I89" s="100"/>
      <c r="J89" s="103"/>
      <c r="K89" s="100"/>
      <c r="L89" s="106"/>
    </row>
    <row r="90" spans="1:12" s="6" customFormat="1" x14ac:dyDescent="0.3">
      <c r="A90" s="58" t="s">
        <v>142</v>
      </c>
      <c r="B90" s="9" t="s">
        <v>325</v>
      </c>
      <c r="C90" s="10" t="s">
        <v>24</v>
      </c>
      <c r="D90" s="18">
        <v>4</v>
      </c>
      <c r="E90" s="20"/>
      <c r="F90" s="19">
        <f t="shared" si="3"/>
        <v>0</v>
      </c>
      <c r="G90" s="19" t="s">
        <v>438</v>
      </c>
      <c r="H90" s="63"/>
      <c r="I90" s="100"/>
      <c r="J90" s="103"/>
      <c r="K90" s="100"/>
      <c r="L90" s="106"/>
    </row>
    <row r="91" spans="1:12" s="6" customFormat="1" ht="26.4" x14ac:dyDescent="0.3">
      <c r="A91" s="58" t="s">
        <v>143</v>
      </c>
      <c r="B91" s="9" t="s">
        <v>326</v>
      </c>
      <c r="C91" s="10" t="s">
        <v>25</v>
      </c>
      <c r="D91" s="18">
        <v>11</v>
      </c>
      <c r="E91" s="20"/>
      <c r="F91" s="19">
        <f t="shared" si="3"/>
        <v>0</v>
      </c>
      <c r="G91" s="19" t="s">
        <v>438</v>
      </c>
      <c r="H91" s="63"/>
      <c r="I91" s="100"/>
      <c r="J91" s="103"/>
      <c r="K91" s="100"/>
      <c r="L91" s="106"/>
    </row>
    <row r="92" spans="1:12" s="6" customFormat="1" ht="26.4" x14ac:dyDescent="0.3">
      <c r="A92" s="58" t="s">
        <v>144</v>
      </c>
      <c r="B92" s="9" t="s">
        <v>327</v>
      </c>
      <c r="C92" s="10" t="s">
        <v>25</v>
      </c>
      <c r="D92" s="18">
        <v>11</v>
      </c>
      <c r="E92" s="20"/>
      <c r="F92" s="19">
        <f t="shared" si="3"/>
        <v>0</v>
      </c>
      <c r="G92" s="19" t="s">
        <v>438</v>
      </c>
      <c r="H92" s="63"/>
      <c r="I92" s="100"/>
      <c r="J92" s="103"/>
      <c r="K92" s="100"/>
      <c r="L92" s="106"/>
    </row>
    <row r="93" spans="1:12" s="6" customFormat="1" x14ac:dyDescent="0.3">
      <c r="A93" s="58" t="s">
        <v>145</v>
      </c>
      <c r="B93" s="9" t="s">
        <v>50</v>
      </c>
      <c r="C93" s="10" t="s">
        <v>24</v>
      </c>
      <c r="D93" s="18">
        <v>4</v>
      </c>
      <c r="E93" s="20"/>
      <c r="F93" s="19">
        <f t="shared" si="3"/>
        <v>0</v>
      </c>
      <c r="G93" s="19" t="s">
        <v>438</v>
      </c>
      <c r="H93" s="63"/>
      <c r="I93" s="100"/>
      <c r="J93" s="103"/>
      <c r="K93" s="100"/>
      <c r="L93" s="106"/>
    </row>
    <row r="94" spans="1:12" s="6" customFormat="1" x14ac:dyDescent="0.3">
      <c r="A94" s="58" t="s">
        <v>146</v>
      </c>
      <c r="B94" s="9" t="s">
        <v>59</v>
      </c>
      <c r="C94" s="10" t="s">
        <v>24</v>
      </c>
      <c r="D94" s="18">
        <v>2</v>
      </c>
      <c r="E94" s="20"/>
      <c r="F94" s="19">
        <f t="shared" si="3"/>
        <v>0</v>
      </c>
      <c r="G94" s="19" t="s">
        <v>438</v>
      </c>
      <c r="H94" s="63"/>
      <c r="I94" s="100"/>
      <c r="J94" s="103"/>
      <c r="K94" s="100"/>
      <c r="L94" s="106"/>
    </row>
    <row r="95" spans="1:12" s="6" customFormat="1" x14ac:dyDescent="0.3">
      <c r="A95" s="58" t="s">
        <v>147</v>
      </c>
      <c r="B95" s="9" t="s">
        <v>328</v>
      </c>
      <c r="C95" s="10" t="s">
        <v>24</v>
      </c>
      <c r="D95" s="18">
        <v>1</v>
      </c>
      <c r="E95" s="20"/>
      <c r="F95" s="19">
        <f t="shared" si="3"/>
        <v>0</v>
      </c>
      <c r="G95" s="19" t="s">
        <v>438</v>
      </c>
      <c r="H95" s="63"/>
      <c r="I95" s="100"/>
      <c r="J95" s="103"/>
      <c r="K95" s="100"/>
      <c r="L95" s="106"/>
    </row>
    <row r="96" spans="1:12" s="6" customFormat="1" ht="26.4" x14ac:dyDescent="0.3">
      <c r="A96" s="58" t="s">
        <v>148</v>
      </c>
      <c r="B96" s="9" t="s">
        <v>329</v>
      </c>
      <c r="C96" s="10" t="s">
        <v>25</v>
      </c>
      <c r="D96" s="18">
        <v>16</v>
      </c>
      <c r="E96" s="20"/>
      <c r="F96" s="19">
        <f t="shared" si="3"/>
        <v>0</v>
      </c>
      <c r="G96" s="19" t="s">
        <v>438</v>
      </c>
      <c r="H96" s="63"/>
      <c r="I96" s="100"/>
      <c r="J96" s="103"/>
      <c r="K96" s="100"/>
      <c r="L96" s="106"/>
    </row>
    <row r="97" spans="1:12" s="6" customFormat="1" ht="26.4" x14ac:dyDescent="0.3">
      <c r="A97" s="58" t="s">
        <v>149</v>
      </c>
      <c r="B97" s="9" t="s">
        <v>330</v>
      </c>
      <c r="C97" s="10" t="s">
        <v>25</v>
      </c>
      <c r="D97" s="18">
        <v>16</v>
      </c>
      <c r="E97" s="20"/>
      <c r="F97" s="19">
        <f t="shared" si="3"/>
        <v>0</v>
      </c>
      <c r="G97" s="19" t="s">
        <v>438</v>
      </c>
      <c r="H97" s="63"/>
      <c r="I97" s="100"/>
      <c r="J97" s="103"/>
      <c r="K97" s="100"/>
      <c r="L97" s="106"/>
    </row>
    <row r="98" spans="1:12" s="6" customFormat="1" x14ac:dyDescent="0.3">
      <c r="A98" s="58" t="s">
        <v>150</v>
      </c>
      <c r="B98" s="9" t="s">
        <v>60</v>
      </c>
      <c r="C98" s="10" t="s">
        <v>24</v>
      </c>
      <c r="D98" s="18">
        <v>7</v>
      </c>
      <c r="E98" s="20"/>
      <c r="F98" s="19">
        <f t="shared" si="3"/>
        <v>0</v>
      </c>
      <c r="G98" s="19" t="s">
        <v>438</v>
      </c>
      <c r="H98" s="63"/>
      <c r="I98" s="100"/>
      <c r="J98" s="103"/>
      <c r="K98" s="100"/>
      <c r="L98" s="106"/>
    </row>
    <row r="99" spans="1:12" s="6" customFormat="1" x14ac:dyDescent="0.3">
      <c r="A99" s="58" t="s">
        <v>151</v>
      </c>
      <c r="B99" s="9" t="s">
        <v>331</v>
      </c>
      <c r="C99" s="10" t="s">
        <v>24</v>
      </c>
      <c r="D99" s="18">
        <v>1</v>
      </c>
      <c r="E99" s="20"/>
      <c r="F99" s="19">
        <f t="shared" si="3"/>
        <v>0</v>
      </c>
      <c r="G99" s="19" t="s">
        <v>438</v>
      </c>
      <c r="H99" s="63"/>
      <c r="I99" s="100"/>
      <c r="J99" s="103"/>
      <c r="K99" s="100"/>
      <c r="L99" s="106"/>
    </row>
    <row r="100" spans="1:12" s="6" customFormat="1" x14ac:dyDescent="0.3">
      <c r="A100" s="58" t="s">
        <v>152</v>
      </c>
      <c r="B100" s="9" t="s">
        <v>332</v>
      </c>
      <c r="C100" s="10" t="s">
        <v>24</v>
      </c>
      <c r="D100" s="18">
        <v>6</v>
      </c>
      <c r="E100" s="20"/>
      <c r="F100" s="19">
        <f t="shared" si="3"/>
        <v>0</v>
      </c>
      <c r="G100" s="19" t="s">
        <v>438</v>
      </c>
      <c r="H100" s="63"/>
      <c r="I100" s="100"/>
      <c r="J100" s="103"/>
      <c r="K100" s="100"/>
      <c r="L100" s="106"/>
    </row>
    <row r="101" spans="1:12" s="6" customFormat="1" x14ac:dyDescent="0.3">
      <c r="A101" s="58" t="s">
        <v>153</v>
      </c>
      <c r="B101" s="9" t="s">
        <v>333</v>
      </c>
      <c r="C101" s="10" t="s">
        <v>24</v>
      </c>
      <c r="D101" s="18">
        <v>2</v>
      </c>
      <c r="E101" s="20"/>
      <c r="F101" s="19">
        <f t="shared" si="3"/>
        <v>0</v>
      </c>
      <c r="G101" s="19" t="s">
        <v>438</v>
      </c>
      <c r="H101" s="63"/>
      <c r="I101" s="100"/>
      <c r="J101" s="103"/>
      <c r="K101" s="100"/>
      <c r="L101" s="106"/>
    </row>
    <row r="102" spans="1:12" s="6" customFormat="1" x14ac:dyDescent="0.3">
      <c r="A102" s="58" t="s">
        <v>154</v>
      </c>
      <c r="B102" s="9" t="s">
        <v>334</v>
      </c>
      <c r="C102" s="10" t="s">
        <v>24</v>
      </c>
      <c r="D102" s="18">
        <v>17</v>
      </c>
      <c r="E102" s="20"/>
      <c r="F102" s="19">
        <f t="shared" si="3"/>
        <v>0</v>
      </c>
      <c r="G102" s="19" t="s">
        <v>438</v>
      </c>
      <c r="H102" s="63"/>
      <c r="I102" s="100"/>
      <c r="J102" s="103"/>
      <c r="K102" s="100"/>
      <c r="L102" s="106"/>
    </row>
    <row r="103" spans="1:12" s="6" customFormat="1" x14ac:dyDescent="0.3">
      <c r="A103" s="58" t="s">
        <v>155</v>
      </c>
      <c r="B103" s="9" t="s">
        <v>335</v>
      </c>
      <c r="C103" s="10" t="s">
        <v>24</v>
      </c>
      <c r="D103" s="18">
        <v>2</v>
      </c>
      <c r="E103" s="20"/>
      <c r="F103" s="19">
        <f t="shared" si="3"/>
        <v>0</v>
      </c>
      <c r="G103" s="19" t="s">
        <v>438</v>
      </c>
      <c r="H103" s="63"/>
      <c r="I103" s="100"/>
      <c r="J103" s="103"/>
      <c r="K103" s="100"/>
      <c r="L103" s="106"/>
    </row>
    <row r="104" spans="1:12" s="6" customFormat="1" x14ac:dyDescent="0.3">
      <c r="A104" s="58" t="s">
        <v>156</v>
      </c>
      <c r="B104" s="9" t="s">
        <v>61</v>
      </c>
      <c r="C104" s="10" t="s">
        <v>24</v>
      </c>
      <c r="D104" s="18">
        <v>18</v>
      </c>
      <c r="E104" s="20"/>
      <c r="F104" s="19">
        <f t="shared" si="3"/>
        <v>0</v>
      </c>
      <c r="G104" s="19" t="s">
        <v>438</v>
      </c>
      <c r="H104" s="63"/>
      <c r="I104" s="100"/>
      <c r="J104" s="103"/>
      <c r="K104" s="100"/>
      <c r="L104" s="106"/>
    </row>
    <row r="105" spans="1:12" s="6" customFormat="1" x14ac:dyDescent="0.3">
      <c r="A105" s="58" t="s">
        <v>157</v>
      </c>
      <c r="B105" s="9" t="s">
        <v>62</v>
      </c>
      <c r="C105" s="10" t="s">
        <v>24</v>
      </c>
      <c r="D105" s="18">
        <v>5</v>
      </c>
      <c r="E105" s="20"/>
      <c r="F105" s="19">
        <f t="shared" si="3"/>
        <v>0</v>
      </c>
      <c r="G105" s="19" t="s">
        <v>438</v>
      </c>
      <c r="H105" s="63"/>
      <c r="I105" s="100"/>
      <c r="J105" s="103"/>
      <c r="K105" s="100"/>
      <c r="L105" s="106"/>
    </row>
    <row r="106" spans="1:12" s="6" customFormat="1" x14ac:dyDescent="0.3">
      <c r="A106" s="58" t="s">
        <v>158</v>
      </c>
      <c r="B106" s="9" t="s">
        <v>63</v>
      </c>
      <c r="C106" s="10" t="s">
        <v>24</v>
      </c>
      <c r="D106" s="18">
        <v>3</v>
      </c>
      <c r="E106" s="20"/>
      <c r="F106" s="19">
        <f t="shared" si="3"/>
        <v>0</v>
      </c>
      <c r="G106" s="19" t="s">
        <v>438</v>
      </c>
      <c r="H106" s="63"/>
      <c r="I106" s="100"/>
      <c r="J106" s="103"/>
      <c r="K106" s="100"/>
      <c r="L106" s="106"/>
    </row>
    <row r="107" spans="1:12" s="6" customFormat="1" x14ac:dyDescent="0.3">
      <c r="A107" s="58" t="s">
        <v>159</v>
      </c>
      <c r="B107" s="9" t="s">
        <v>64</v>
      </c>
      <c r="C107" s="10" t="s">
        <v>24</v>
      </c>
      <c r="D107" s="18">
        <v>7</v>
      </c>
      <c r="E107" s="20"/>
      <c r="F107" s="19">
        <f t="shared" si="3"/>
        <v>0</v>
      </c>
      <c r="G107" s="19" t="s">
        <v>438</v>
      </c>
      <c r="H107" s="63"/>
      <c r="I107" s="100"/>
      <c r="J107" s="103"/>
      <c r="K107" s="100"/>
      <c r="L107" s="106"/>
    </row>
    <row r="108" spans="1:12" s="6" customFormat="1" x14ac:dyDescent="0.3">
      <c r="A108" s="58" t="s">
        <v>160</v>
      </c>
      <c r="B108" s="9" t="s">
        <v>65</v>
      </c>
      <c r="C108" s="10" t="s">
        <v>24</v>
      </c>
      <c r="D108" s="18">
        <v>3</v>
      </c>
      <c r="E108" s="20"/>
      <c r="F108" s="19">
        <f t="shared" si="3"/>
        <v>0</v>
      </c>
      <c r="G108" s="19" t="s">
        <v>438</v>
      </c>
      <c r="H108" s="63"/>
      <c r="I108" s="100"/>
      <c r="J108" s="103"/>
      <c r="K108" s="100"/>
      <c r="L108" s="106"/>
    </row>
    <row r="109" spans="1:12" s="6" customFormat="1" ht="26.4" x14ac:dyDescent="0.3">
      <c r="A109" s="58" t="s">
        <v>161</v>
      </c>
      <c r="B109" s="9" t="s">
        <v>336</v>
      </c>
      <c r="C109" s="10" t="s">
        <v>25</v>
      </c>
      <c r="D109" s="18">
        <v>10</v>
      </c>
      <c r="E109" s="20"/>
      <c r="F109" s="19">
        <f t="shared" si="3"/>
        <v>0</v>
      </c>
      <c r="G109" s="19" t="s">
        <v>438</v>
      </c>
      <c r="H109" s="63"/>
      <c r="I109" s="100"/>
      <c r="J109" s="103"/>
      <c r="K109" s="100"/>
      <c r="L109" s="106"/>
    </row>
    <row r="110" spans="1:12" s="6" customFormat="1" ht="26.4" x14ac:dyDescent="0.3">
      <c r="A110" s="58" t="s">
        <v>162</v>
      </c>
      <c r="B110" s="9" t="s">
        <v>337</v>
      </c>
      <c r="C110" s="10" t="s">
        <v>25</v>
      </c>
      <c r="D110" s="18">
        <v>10</v>
      </c>
      <c r="E110" s="20"/>
      <c r="F110" s="19">
        <f t="shared" si="3"/>
        <v>0</v>
      </c>
      <c r="G110" s="19" t="s">
        <v>438</v>
      </c>
      <c r="H110" s="63"/>
      <c r="I110" s="100"/>
      <c r="J110" s="103"/>
      <c r="K110" s="100"/>
      <c r="L110" s="106"/>
    </row>
    <row r="111" spans="1:12" s="6" customFormat="1" x14ac:dyDescent="0.3">
      <c r="A111" s="58" t="s">
        <v>163</v>
      </c>
      <c r="B111" s="9" t="s">
        <v>66</v>
      </c>
      <c r="C111" s="10" t="s">
        <v>24</v>
      </c>
      <c r="D111" s="18">
        <v>23</v>
      </c>
      <c r="E111" s="20"/>
      <c r="F111" s="19">
        <f t="shared" si="3"/>
        <v>0</v>
      </c>
      <c r="G111" s="19" t="s">
        <v>438</v>
      </c>
      <c r="H111" s="63"/>
      <c r="I111" s="100"/>
      <c r="J111" s="103"/>
      <c r="K111" s="100"/>
      <c r="L111" s="106"/>
    </row>
    <row r="112" spans="1:12" s="6" customFormat="1" x14ac:dyDescent="0.3">
      <c r="A112" s="58" t="s">
        <v>164</v>
      </c>
      <c r="B112" s="9" t="s">
        <v>338</v>
      </c>
      <c r="C112" s="10" t="s">
        <v>24</v>
      </c>
      <c r="D112" s="18">
        <v>3</v>
      </c>
      <c r="E112" s="20"/>
      <c r="F112" s="19">
        <f t="shared" si="3"/>
        <v>0</v>
      </c>
      <c r="G112" s="19" t="s">
        <v>438</v>
      </c>
      <c r="H112" s="63"/>
      <c r="I112" s="100"/>
      <c r="J112" s="103"/>
      <c r="K112" s="100"/>
      <c r="L112" s="106"/>
    </row>
    <row r="113" spans="1:12" s="6" customFormat="1" x14ac:dyDescent="0.3">
      <c r="A113" s="58" t="s">
        <v>165</v>
      </c>
      <c r="B113" s="9" t="s">
        <v>339</v>
      </c>
      <c r="C113" s="10" t="s">
        <v>24</v>
      </c>
      <c r="D113" s="18">
        <v>11</v>
      </c>
      <c r="E113" s="20"/>
      <c r="F113" s="19">
        <f t="shared" si="3"/>
        <v>0</v>
      </c>
      <c r="G113" s="19" t="s">
        <v>438</v>
      </c>
      <c r="H113" s="63"/>
      <c r="I113" s="100"/>
      <c r="J113" s="103"/>
      <c r="K113" s="100"/>
      <c r="L113" s="106"/>
    </row>
    <row r="114" spans="1:12" s="6" customFormat="1" x14ac:dyDescent="0.3">
      <c r="A114" s="58" t="s">
        <v>166</v>
      </c>
      <c r="B114" s="9" t="s">
        <v>340</v>
      </c>
      <c r="C114" s="10" t="s">
        <v>24</v>
      </c>
      <c r="D114" s="18">
        <v>9</v>
      </c>
      <c r="E114" s="20"/>
      <c r="F114" s="19">
        <f t="shared" si="3"/>
        <v>0</v>
      </c>
      <c r="G114" s="19" t="s">
        <v>438</v>
      </c>
      <c r="H114" s="63"/>
      <c r="I114" s="100"/>
      <c r="J114" s="103"/>
      <c r="K114" s="100"/>
      <c r="L114" s="106"/>
    </row>
    <row r="115" spans="1:12" s="6" customFormat="1" x14ac:dyDescent="0.3">
      <c r="A115" s="58" t="s">
        <v>167</v>
      </c>
      <c r="B115" s="9" t="s">
        <v>341</v>
      </c>
      <c r="C115" s="10" t="s">
        <v>24</v>
      </c>
      <c r="D115" s="18">
        <v>8</v>
      </c>
      <c r="E115" s="20"/>
      <c r="F115" s="19">
        <f t="shared" si="3"/>
        <v>0</v>
      </c>
      <c r="G115" s="19" t="s">
        <v>438</v>
      </c>
      <c r="H115" s="63"/>
      <c r="I115" s="100"/>
      <c r="J115" s="103"/>
      <c r="K115" s="100"/>
      <c r="L115" s="106"/>
    </row>
    <row r="116" spans="1:12" s="6" customFormat="1" x14ac:dyDescent="0.3">
      <c r="A116" s="58" t="s">
        <v>168</v>
      </c>
      <c r="B116" s="9" t="s">
        <v>67</v>
      </c>
      <c r="C116" s="10" t="s">
        <v>24</v>
      </c>
      <c r="D116" s="18">
        <v>20</v>
      </c>
      <c r="E116" s="20"/>
      <c r="F116" s="19">
        <f t="shared" si="3"/>
        <v>0</v>
      </c>
      <c r="G116" s="19" t="s">
        <v>438</v>
      </c>
      <c r="H116" s="63"/>
      <c r="I116" s="100"/>
      <c r="J116" s="103"/>
      <c r="K116" s="100"/>
      <c r="L116" s="106"/>
    </row>
    <row r="117" spans="1:12" s="6" customFormat="1" x14ac:dyDescent="0.3">
      <c r="A117" s="58" t="s">
        <v>169</v>
      </c>
      <c r="B117" s="9" t="s">
        <v>68</v>
      </c>
      <c r="C117" s="10" t="s">
        <v>24</v>
      </c>
      <c r="D117" s="18">
        <v>18</v>
      </c>
      <c r="E117" s="20"/>
      <c r="F117" s="19">
        <f t="shared" si="3"/>
        <v>0</v>
      </c>
      <c r="G117" s="19" t="s">
        <v>438</v>
      </c>
      <c r="H117" s="63"/>
      <c r="I117" s="100"/>
      <c r="J117" s="103"/>
      <c r="K117" s="100"/>
      <c r="L117" s="106"/>
    </row>
    <row r="118" spans="1:12" s="6" customFormat="1" x14ac:dyDescent="0.3">
      <c r="A118" s="58" t="s">
        <v>170</v>
      </c>
      <c r="B118" s="9" t="s">
        <v>69</v>
      </c>
      <c r="C118" s="10" t="s">
        <v>24</v>
      </c>
      <c r="D118" s="18">
        <v>5</v>
      </c>
      <c r="E118" s="20"/>
      <c r="F118" s="19">
        <f t="shared" si="3"/>
        <v>0</v>
      </c>
      <c r="G118" s="19" t="s">
        <v>438</v>
      </c>
      <c r="H118" s="63"/>
      <c r="I118" s="100"/>
      <c r="J118" s="103"/>
      <c r="K118" s="100"/>
      <c r="L118" s="106"/>
    </row>
    <row r="119" spans="1:12" s="6" customFormat="1" x14ac:dyDescent="0.3">
      <c r="A119" s="58" t="s">
        <v>171</v>
      </c>
      <c r="B119" s="9" t="s">
        <v>70</v>
      </c>
      <c r="C119" s="10" t="s">
        <v>24</v>
      </c>
      <c r="D119" s="18">
        <v>6</v>
      </c>
      <c r="E119" s="20"/>
      <c r="F119" s="19">
        <f t="shared" si="3"/>
        <v>0</v>
      </c>
      <c r="G119" s="19" t="s">
        <v>438</v>
      </c>
      <c r="H119" s="63"/>
      <c r="I119" s="100"/>
      <c r="J119" s="103"/>
      <c r="K119" s="100"/>
      <c r="L119" s="106"/>
    </row>
    <row r="120" spans="1:12" s="6" customFormat="1" x14ac:dyDescent="0.3">
      <c r="A120" s="58" t="s">
        <v>172</v>
      </c>
      <c r="B120" s="9" t="s">
        <v>71</v>
      </c>
      <c r="C120" s="10" t="s">
        <v>24</v>
      </c>
      <c r="D120" s="18">
        <v>6</v>
      </c>
      <c r="E120" s="20"/>
      <c r="F120" s="19">
        <f t="shared" si="3"/>
        <v>0</v>
      </c>
      <c r="G120" s="19" t="s">
        <v>438</v>
      </c>
      <c r="H120" s="63"/>
      <c r="I120" s="100"/>
      <c r="J120" s="103"/>
      <c r="K120" s="100"/>
      <c r="L120" s="106"/>
    </row>
    <row r="121" spans="1:12" s="6" customFormat="1" ht="26.4" x14ac:dyDescent="0.3">
      <c r="A121" s="58" t="s">
        <v>173</v>
      </c>
      <c r="B121" s="9" t="s">
        <v>342</v>
      </c>
      <c r="C121" s="10" t="s">
        <v>25</v>
      </c>
      <c r="D121" s="18">
        <v>8</v>
      </c>
      <c r="E121" s="20"/>
      <c r="F121" s="19">
        <f t="shared" si="3"/>
        <v>0</v>
      </c>
      <c r="G121" s="19" t="s">
        <v>438</v>
      </c>
      <c r="H121" s="63"/>
      <c r="I121" s="100"/>
      <c r="J121" s="103"/>
      <c r="K121" s="100"/>
      <c r="L121" s="106"/>
    </row>
    <row r="122" spans="1:12" s="6" customFormat="1" ht="26.4" x14ac:dyDescent="0.3">
      <c r="A122" s="58" t="s">
        <v>174</v>
      </c>
      <c r="B122" s="9" t="s">
        <v>343</v>
      </c>
      <c r="C122" s="10" t="s">
        <v>25</v>
      </c>
      <c r="D122" s="18">
        <v>8</v>
      </c>
      <c r="E122" s="20"/>
      <c r="F122" s="19">
        <f t="shared" si="3"/>
        <v>0</v>
      </c>
      <c r="G122" s="19" t="s">
        <v>438</v>
      </c>
      <c r="H122" s="63"/>
      <c r="I122" s="100"/>
      <c r="J122" s="103"/>
      <c r="K122" s="100"/>
      <c r="L122" s="106"/>
    </row>
    <row r="123" spans="1:12" s="6" customFormat="1" x14ac:dyDescent="0.3">
      <c r="A123" s="58" t="s">
        <v>175</v>
      </c>
      <c r="B123" s="9" t="s">
        <v>72</v>
      </c>
      <c r="C123" s="10" t="s">
        <v>24</v>
      </c>
      <c r="D123" s="18">
        <v>4</v>
      </c>
      <c r="E123" s="20"/>
      <c r="F123" s="19">
        <f t="shared" si="3"/>
        <v>0</v>
      </c>
      <c r="G123" s="19" t="s">
        <v>438</v>
      </c>
      <c r="H123" s="63"/>
      <c r="I123" s="100"/>
      <c r="J123" s="103"/>
      <c r="K123" s="100"/>
      <c r="L123" s="106"/>
    </row>
    <row r="124" spans="1:12" s="6" customFormat="1" x14ac:dyDescent="0.3">
      <c r="A124" s="58" t="s">
        <v>176</v>
      </c>
      <c r="B124" s="9" t="s">
        <v>344</v>
      </c>
      <c r="C124" s="10" t="s">
        <v>24</v>
      </c>
      <c r="D124" s="18">
        <v>1</v>
      </c>
      <c r="E124" s="20"/>
      <c r="F124" s="19">
        <f t="shared" si="3"/>
        <v>0</v>
      </c>
      <c r="G124" s="19" t="s">
        <v>438</v>
      </c>
      <c r="H124" s="63"/>
      <c r="I124" s="100"/>
      <c r="J124" s="103"/>
      <c r="K124" s="100"/>
      <c r="L124" s="106"/>
    </row>
    <row r="125" spans="1:12" s="6" customFormat="1" x14ac:dyDescent="0.3">
      <c r="A125" s="58" t="s">
        <v>177</v>
      </c>
      <c r="B125" s="9" t="s">
        <v>345</v>
      </c>
      <c r="C125" s="10" t="s">
        <v>24</v>
      </c>
      <c r="D125" s="18">
        <v>15</v>
      </c>
      <c r="E125" s="20"/>
      <c r="F125" s="19">
        <f t="shared" si="3"/>
        <v>0</v>
      </c>
      <c r="G125" s="19" t="s">
        <v>438</v>
      </c>
      <c r="H125" s="63"/>
      <c r="I125" s="100"/>
      <c r="J125" s="103"/>
      <c r="K125" s="100"/>
      <c r="L125" s="106"/>
    </row>
    <row r="126" spans="1:12" s="6" customFormat="1" x14ac:dyDescent="0.3">
      <c r="A126" s="58" t="s">
        <v>178</v>
      </c>
      <c r="B126" s="9" t="s">
        <v>73</v>
      </c>
      <c r="C126" s="10" t="s">
        <v>24</v>
      </c>
      <c r="D126" s="18">
        <v>9</v>
      </c>
      <c r="E126" s="20"/>
      <c r="F126" s="19">
        <f t="shared" si="3"/>
        <v>0</v>
      </c>
      <c r="G126" s="19" t="s">
        <v>438</v>
      </c>
      <c r="H126" s="63"/>
      <c r="I126" s="100"/>
      <c r="J126" s="103"/>
      <c r="K126" s="100"/>
      <c r="L126" s="106"/>
    </row>
    <row r="127" spans="1:12" s="6" customFormat="1" x14ac:dyDescent="0.3">
      <c r="A127" s="58" t="s">
        <v>179</v>
      </c>
      <c r="B127" s="9" t="s">
        <v>346</v>
      </c>
      <c r="C127" s="10" t="s">
        <v>24</v>
      </c>
      <c r="D127" s="18">
        <v>13</v>
      </c>
      <c r="E127" s="20"/>
      <c r="F127" s="19">
        <f t="shared" si="3"/>
        <v>0</v>
      </c>
      <c r="G127" s="19" t="s">
        <v>438</v>
      </c>
      <c r="H127" s="63"/>
      <c r="I127" s="100"/>
      <c r="J127" s="103"/>
      <c r="K127" s="100"/>
      <c r="L127" s="106"/>
    </row>
    <row r="128" spans="1:12" s="6" customFormat="1" x14ac:dyDescent="0.3">
      <c r="A128" s="58" t="s">
        <v>180</v>
      </c>
      <c r="B128" s="9" t="s">
        <v>74</v>
      </c>
      <c r="C128" s="10" t="s">
        <v>24</v>
      </c>
      <c r="D128" s="18">
        <v>2</v>
      </c>
      <c r="E128" s="20"/>
      <c r="F128" s="19">
        <f t="shared" si="3"/>
        <v>0</v>
      </c>
      <c r="G128" s="19" t="s">
        <v>438</v>
      </c>
      <c r="H128" s="63"/>
      <c r="I128" s="100"/>
      <c r="J128" s="103"/>
      <c r="K128" s="100"/>
      <c r="L128" s="106"/>
    </row>
    <row r="129" spans="1:12" s="6" customFormat="1" ht="26.4" x14ac:dyDescent="0.3">
      <c r="A129" s="58" t="s">
        <v>181</v>
      </c>
      <c r="B129" s="9" t="s">
        <v>347</v>
      </c>
      <c r="C129" s="10" t="s">
        <v>25</v>
      </c>
      <c r="D129" s="18">
        <v>20</v>
      </c>
      <c r="E129" s="20"/>
      <c r="F129" s="19">
        <f t="shared" si="3"/>
        <v>0</v>
      </c>
      <c r="G129" s="19" t="s">
        <v>438</v>
      </c>
      <c r="H129" s="63"/>
      <c r="I129" s="100"/>
      <c r="J129" s="103"/>
      <c r="K129" s="100"/>
      <c r="L129" s="106"/>
    </row>
    <row r="130" spans="1:12" s="6" customFormat="1" x14ac:dyDescent="0.3">
      <c r="A130" s="58" t="s">
        <v>182</v>
      </c>
      <c r="B130" s="9" t="s">
        <v>348</v>
      </c>
      <c r="C130" s="10" t="s">
        <v>25</v>
      </c>
      <c r="D130" s="18">
        <v>20</v>
      </c>
      <c r="E130" s="20"/>
      <c r="F130" s="19">
        <f t="shared" si="3"/>
        <v>0</v>
      </c>
      <c r="G130" s="19" t="s">
        <v>438</v>
      </c>
      <c r="H130" s="63"/>
      <c r="I130" s="100"/>
      <c r="J130" s="103"/>
      <c r="K130" s="100"/>
      <c r="L130" s="106"/>
    </row>
    <row r="131" spans="1:12" s="6" customFormat="1" x14ac:dyDescent="0.3">
      <c r="A131" s="58" t="s">
        <v>183</v>
      </c>
      <c r="B131" s="9" t="s">
        <v>75</v>
      </c>
      <c r="C131" s="10" t="s">
        <v>24</v>
      </c>
      <c r="D131" s="18">
        <v>19</v>
      </c>
      <c r="E131" s="20"/>
      <c r="F131" s="19">
        <f t="shared" si="3"/>
        <v>0</v>
      </c>
      <c r="G131" s="19" t="s">
        <v>438</v>
      </c>
      <c r="H131" s="63"/>
      <c r="I131" s="100"/>
      <c r="J131" s="103"/>
      <c r="K131" s="100"/>
      <c r="L131" s="106"/>
    </row>
    <row r="132" spans="1:12" s="6" customFormat="1" x14ac:dyDescent="0.3">
      <c r="A132" s="58" t="s">
        <v>184</v>
      </c>
      <c r="B132" s="9" t="s">
        <v>349</v>
      </c>
      <c r="C132" s="10" t="s">
        <v>24</v>
      </c>
      <c r="D132" s="18">
        <v>3</v>
      </c>
      <c r="E132" s="20"/>
      <c r="F132" s="19">
        <f t="shared" si="3"/>
        <v>0</v>
      </c>
      <c r="G132" s="19" t="s">
        <v>438</v>
      </c>
      <c r="H132" s="63"/>
      <c r="I132" s="100"/>
      <c r="J132" s="103"/>
      <c r="K132" s="100"/>
      <c r="L132" s="106"/>
    </row>
    <row r="133" spans="1:12" s="6" customFormat="1" x14ac:dyDescent="0.3">
      <c r="A133" s="58" t="s">
        <v>185</v>
      </c>
      <c r="B133" s="9" t="s">
        <v>350</v>
      </c>
      <c r="C133" s="10" t="s">
        <v>24</v>
      </c>
      <c r="D133" s="18">
        <v>21</v>
      </c>
      <c r="E133" s="20"/>
      <c r="F133" s="19">
        <f t="shared" si="3"/>
        <v>0</v>
      </c>
      <c r="G133" s="19" t="s">
        <v>438</v>
      </c>
      <c r="H133" s="63"/>
      <c r="I133" s="100"/>
      <c r="J133" s="103"/>
      <c r="K133" s="100"/>
      <c r="L133" s="106"/>
    </row>
    <row r="134" spans="1:12" s="6" customFormat="1" x14ac:dyDescent="0.3">
      <c r="A134" s="58" t="s">
        <v>186</v>
      </c>
      <c r="B134" s="9" t="s">
        <v>76</v>
      </c>
      <c r="C134" s="10" t="s">
        <v>24</v>
      </c>
      <c r="D134" s="18">
        <v>1</v>
      </c>
      <c r="E134" s="20"/>
      <c r="F134" s="19">
        <f t="shared" si="3"/>
        <v>0</v>
      </c>
      <c r="G134" s="19" t="s">
        <v>438</v>
      </c>
      <c r="H134" s="63"/>
      <c r="I134" s="100"/>
      <c r="J134" s="103"/>
      <c r="K134" s="100"/>
      <c r="L134" s="106"/>
    </row>
    <row r="135" spans="1:12" s="6" customFormat="1" x14ac:dyDescent="0.3">
      <c r="A135" s="58" t="s">
        <v>187</v>
      </c>
      <c r="B135" s="9" t="s">
        <v>77</v>
      </c>
      <c r="C135" s="10" t="s">
        <v>24</v>
      </c>
      <c r="D135" s="18">
        <v>8</v>
      </c>
      <c r="E135" s="20"/>
      <c r="F135" s="19">
        <f t="shared" si="3"/>
        <v>0</v>
      </c>
      <c r="G135" s="19" t="s">
        <v>438</v>
      </c>
      <c r="H135" s="63"/>
      <c r="I135" s="100"/>
      <c r="J135" s="103"/>
      <c r="K135" s="100"/>
      <c r="L135" s="106"/>
    </row>
    <row r="136" spans="1:12" s="6" customFormat="1" x14ac:dyDescent="0.3">
      <c r="A136" s="58" t="s">
        <v>188</v>
      </c>
      <c r="B136" s="9" t="s">
        <v>351</v>
      </c>
      <c r="C136" s="10" t="s">
        <v>24</v>
      </c>
      <c r="D136" s="18">
        <v>3</v>
      </c>
      <c r="E136" s="20"/>
      <c r="F136" s="19">
        <f t="shared" si="3"/>
        <v>0</v>
      </c>
      <c r="G136" s="19" t="s">
        <v>438</v>
      </c>
      <c r="H136" s="63"/>
      <c r="I136" s="100"/>
      <c r="J136" s="103"/>
      <c r="K136" s="100"/>
      <c r="L136" s="106"/>
    </row>
    <row r="137" spans="1:12" s="6" customFormat="1" x14ac:dyDescent="0.3">
      <c r="A137" s="58" t="s">
        <v>189</v>
      </c>
      <c r="B137" s="9" t="s">
        <v>352</v>
      </c>
      <c r="C137" s="10" t="s">
        <v>24</v>
      </c>
      <c r="D137" s="18">
        <v>1</v>
      </c>
      <c r="E137" s="20"/>
      <c r="F137" s="19">
        <f t="shared" si="3"/>
        <v>0</v>
      </c>
      <c r="G137" s="19" t="s">
        <v>438</v>
      </c>
      <c r="H137" s="63"/>
      <c r="I137" s="100"/>
      <c r="J137" s="103"/>
      <c r="K137" s="100"/>
      <c r="L137" s="106"/>
    </row>
    <row r="138" spans="1:12" s="6" customFormat="1" x14ac:dyDescent="0.3">
      <c r="A138" s="58" t="s">
        <v>190</v>
      </c>
      <c r="B138" s="9" t="s">
        <v>353</v>
      </c>
      <c r="C138" s="10" t="s">
        <v>24</v>
      </c>
      <c r="D138" s="18">
        <v>1</v>
      </c>
      <c r="E138" s="20"/>
      <c r="F138" s="19">
        <f t="shared" si="3"/>
        <v>0</v>
      </c>
      <c r="G138" s="19" t="s">
        <v>438</v>
      </c>
      <c r="H138" s="63"/>
      <c r="I138" s="100"/>
      <c r="J138" s="103"/>
      <c r="K138" s="100"/>
      <c r="L138" s="106"/>
    </row>
    <row r="139" spans="1:12" s="6" customFormat="1" ht="21.6" thickBot="1" x14ac:dyDescent="0.35">
      <c r="A139" s="59" t="s">
        <v>191</v>
      </c>
      <c r="B139" s="38" t="s">
        <v>354</v>
      </c>
      <c r="C139" s="39" t="s">
        <v>24</v>
      </c>
      <c r="D139" s="40">
        <v>1</v>
      </c>
      <c r="E139" s="32"/>
      <c r="F139" s="33">
        <f t="shared" si="3"/>
        <v>0</v>
      </c>
      <c r="G139" s="33" t="s">
        <v>438</v>
      </c>
      <c r="H139" s="64"/>
      <c r="I139" s="100"/>
      <c r="J139" s="103"/>
      <c r="K139" s="100"/>
      <c r="L139" s="106"/>
    </row>
    <row r="140" spans="1:12" s="6" customFormat="1" ht="21.6" thickBot="1" x14ac:dyDescent="0.35">
      <c r="A140" s="69" t="s">
        <v>89</v>
      </c>
      <c r="B140" s="70"/>
      <c r="C140" s="70"/>
      <c r="D140" s="70"/>
      <c r="E140" s="70"/>
      <c r="F140" s="70"/>
      <c r="G140" s="70"/>
      <c r="H140" s="73"/>
      <c r="I140" s="100"/>
      <c r="J140" s="103"/>
      <c r="K140" s="100"/>
      <c r="L140" s="106"/>
    </row>
    <row r="141" spans="1:12" s="6" customFormat="1" x14ac:dyDescent="0.3">
      <c r="A141" s="57" t="s">
        <v>192</v>
      </c>
      <c r="B141" s="41" t="s">
        <v>355</v>
      </c>
      <c r="C141" s="42" t="s">
        <v>24</v>
      </c>
      <c r="D141" s="43">
        <v>1</v>
      </c>
      <c r="E141" s="34"/>
      <c r="F141" s="35">
        <f>E141*D141</f>
        <v>0</v>
      </c>
      <c r="G141" s="30" t="s">
        <v>438</v>
      </c>
      <c r="H141" s="67"/>
      <c r="I141" s="100"/>
      <c r="J141" s="103"/>
      <c r="K141" s="100"/>
      <c r="L141" s="106"/>
    </row>
    <row r="142" spans="1:12" s="6" customFormat="1" x14ac:dyDescent="0.3">
      <c r="A142" s="58" t="s">
        <v>193</v>
      </c>
      <c r="B142" s="9" t="s">
        <v>356</v>
      </c>
      <c r="C142" s="10" t="s">
        <v>24</v>
      </c>
      <c r="D142" s="18">
        <v>1</v>
      </c>
      <c r="E142" s="20"/>
      <c r="F142" s="19">
        <f t="shared" ref="F142:F160" si="4">E142*D142</f>
        <v>0</v>
      </c>
      <c r="G142" s="30" t="s">
        <v>438</v>
      </c>
      <c r="H142" s="67"/>
      <c r="I142" s="100"/>
      <c r="J142" s="103"/>
      <c r="K142" s="100"/>
      <c r="L142" s="106"/>
    </row>
    <row r="143" spans="1:12" s="6" customFormat="1" x14ac:dyDescent="0.3">
      <c r="A143" s="58" t="s">
        <v>194</v>
      </c>
      <c r="B143" s="9" t="s">
        <v>357</v>
      </c>
      <c r="C143" s="10" t="s">
        <v>24</v>
      </c>
      <c r="D143" s="18">
        <v>2</v>
      </c>
      <c r="E143" s="20"/>
      <c r="F143" s="19">
        <f t="shared" si="4"/>
        <v>0</v>
      </c>
      <c r="G143" s="30" t="s">
        <v>438</v>
      </c>
      <c r="H143" s="67"/>
      <c r="I143" s="100"/>
      <c r="J143" s="103"/>
      <c r="K143" s="100"/>
      <c r="L143" s="106"/>
    </row>
    <row r="144" spans="1:12" s="6" customFormat="1" x14ac:dyDescent="0.3">
      <c r="A144" s="58" t="s">
        <v>195</v>
      </c>
      <c r="B144" s="9" t="s">
        <v>358</v>
      </c>
      <c r="C144" s="10" t="s">
        <v>24</v>
      </c>
      <c r="D144" s="18">
        <v>3</v>
      </c>
      <c r="E144" s="20"/>
      <c r="F144" s="19">
        <f t="shared" si="4"/>
        <v>0</v>
      </c>
      <c r="G144" s="30" t="s">
        <v>438</v>
      </c>
      <c r="H144" s="67"/>
      <c r="I144" s="100"/>
      <c r="J144" s="103"/>
      <c r="K144" s="100"/>
      <c r="L144" s="106"/>
    </row>
    <row r="145" spans="1:12" s="6" customFormat="1" x14ac:dyDescent="0.3">
      <c r="A145" s="58" t="s">
        <v>196</v>
      </c>
      <c r="B145" s="24" t="s">
        <v>359</v>
      </c>
      <c r="C145" s="10" t="s">
        <v>24</v>
      </c>
      <c r="D145" s="18">
        <v>2</v>
      </c>
      <c r="E145" s="20"/>
      <c r="F145" s="19">
        <f t="shared" si="4"/>
        <v>0</v>
      </c>
      <c r="G145" s="30" t="s">
        <v>438</v>
      </c>
      <c r="H145" s="67"/>
      <c r="I145" s="100"/>
      <c r="J145" s="103"/>
      <c r="K145" s="100"/>
      <c r="L145" s="106"/>
    </row>
    <row r="146" spans="1:12" s="6" customFormat="1" x14ac:dyDescent="0.3">
      <c r="A146" s="58" t="s">
        <v>197</v>
      </c>
      <c r="B146" s="24" t="s">
        <v>360</v>
      </c>
      <c r="C146" s="10" t="s">
        <v>24</v>
      </c>
      <c r="D146" s="18">
        <v>1</v>
      </c>
      <c r="E146" s="20"/>
      <c r="F146" s="19">
        <f t="shared" si="4"/>
        <v>0</v>
      </c>
      <c r="G146" s="30" t="s">
        <v>438</v>
      </c>
      <c r="H146" s="67"/>
      <c r="I146" s="100"/>
      <c r="J146" s="103"/>
      <c r="K146" s="100"/>
      <c r="L146" s="106"/>
    </row>
    <row r="147" spans="1:12" s="6" customFormat="1" x14ac:dyDescent="0.3">
      <c r="A147" s="58" t="s">
        <v>198</v>
      </c>
      <c r="B147" s="9" t="s">
        <v>361</v>
      </c>
      <c r="C147" s="10" t="s">
        <v>24</v>
      </c>
      <c r="D147" s="18">
        <v>1</v>
      </c>
      <c r="E147" s="20"/>
      <c r="F147" s="19">
        <f t="shared" si="4"/>
        <v>0</v>
      </c>
      <c r="G147" s="30" t="s">
        <v>438</v>
      </c>
      <c r="H147" s="67"/>
      <c r="I147" s="100"/>
      <c r="J147" s="103"/>
      <c r="K147" s="100"/>
      <c r="L147" s="106"/>
    </row>
    <row r="148" spans="1:12" s="6" customFormat="1" x14ac:dyDescent="0.3">
      <c r="A148" s="58" t="s">
        <v>199</v>
      </c>
      <c r="B148" s="9" t="s">
        <v>362</v>
      </c>
      <c r="C148" s="10" t="s">
        <v>24</v>
      </c>
      <c r="D148" s="18">
        <v>1</v>
      </c>
      <c r="E148" s="20"/>
      <c r="F148" s="19">
        <f t="shared" si="4"/>
        <v>0</v>
      </c>
      <c r="G148" s="30" t="s">
        <v>438</v>
      </c>
      <c r="H148" s="67"/>
      <c r="I148" s="100"/>
      <c r="J148" s="103"/>
      <c r="K148" s="100"/>
      <c r="L148" s="106"/>
    </row>
    <row r="149" spans="1:12" s="6" customFormat="1" x14ac:dyDescent="0.3">
      <c r="A149" s="58" t="s">
        <v>200</v>
      </c>
      <c r="B149" s="9" t="s">
        <v>363</v>
      </c>
      <c r="C149" s="10" t="s">
        <v>24</v>
      </c>
      <c r="D149" s="18">
        <v>4</v>
      </c>
      <c r="E149" s="20"/>
      <c r="F149" s="19">
        <f t="shared" si="4"/>
        <v>0</v>
      </c>
      <c r="G149" s="30" t="s">
        <v>438</v>
      </c>
      <c r="H149" s="67"/>
      <c r="I149" s="100"/>
      <c r="J149" s="103"/>
      <c r="K149" s="100"/>
      <c r="L149" s="106"/>
    </row>
    <row r="150" spans="1:12" s="6" customFormat="1" ht="26.4" x14ac:dyDescent="0.3">
      <c r="A150" s="58" t="s">
        <v>201</v>
      </c>
      <c r="B150" s="9" t="s">
        <v>364</v>
      </c>
      <c r="C150" s="10" t="s">
        <v>25</v>
      </c>
      <c r="D150" s="18">
        <v>2</v>
      </c>
      <c r="E150" s="20"/>
      <c r="F150" s="19">
        <f t="shared" si="4"/>
        <v>0</v>
      </c>
      <c r="G150" s="30" t="s">
        <v>438</v>
      </c>
      <c r="H150" s="67"/>
      <c r="I150" s="100"/>
      <c r="J150" s="103"/>
      <c r="K150" s="100"/>
      <c r="L150" s="106"/>
    </row>
    <row r="151" spans="1:12" s="6" customFormat="1" x14ac:dyDescent="0.3">
      <c r="A151" s="58" t="s">
        <v>202</v>
      </c>
      <c r="B151" s="9" t="s">
        <v>78</v>
      </c>
      <c r="C151" s="10" t="s">
        <v>24</v>
      </c>
      <c r="D151" s="18">
        <v>2</v>
      </c>
      <c r="E151" s="20"/>
      <c r="F151" s="19">
        <f t="shared" si="4"/>
        <v>0</v>
      </c>
      <c r="G151" s="30" t="s">
        <v>438</v>
      </c>
      <c r="H151" s="67"/>
      <c r="I151" s="100"/>
      <c r="J151" s="103"/>
      <c r="K151" s="100"/>
      <c r="L151" s="106"/>
    </row>
    <row r="152" spans="1:12" s="6" customFormat="1" x14ac:dyDescent="0.3">
      <c r="A152" s="58" t="s">
        <v>203</v>
      </c>
      <c r="B152" s="9" t="s">
        <v>365</v>
      </c>
      <c r="C152" s="10" t="s">
        <v>24</v>
      </c>
      <c r="D152" s="18">
        <v>4</v>
      </c>
      <c r="E152" s="20"/>
      <c r="F152" s="19">
        <f t="shared" si="4"/>
        <v>0</v>
      </c>
      <c r="G152" s="30" t="s">
        <v>438</v>
      </c>
      <c r="H152" s="67"/>
      <c r="I152" s="100"/>
      <c r="J152" s="103"/>
      <c r="K152" s="100"/>
      <c r="L152" s="106"/>
    </row>
    <row r="153" spans="1:12" s="6" customFormat="1" ht="26.4" x14ac:dyDescent="0.3">
      <c r="A153" s="58" t="s">
        <v>204</v>
      </c>
      <c r="B153" s="9" t="s">
        <v>366</v>
      </c>
      <c r="C153" s="10" t="s">
        <v>25</v>
      </c>
      <c r="D153" s="18">
        <v>9</v>
      </c>
      <c r="E153" s="20"/>
      <c r="F153" s="19">
        <f t="shared" si="4"/>
        <v>0</v>
      </c>
      <c r="G153" s="30" t="s">
        <v>438</v>
      </c>
      <c r="H153" s="67"/>
      <c r="I153" s="100"/>
      <c r="J153" s="103"/>
      <c r="K153" s="100"/>
      <c r="L153" s="106"/>
    </row>
    <row r="154" spans="1:12" s="6" customFormat="1" x14ac:dyDescent="0.3">
      <c r="A154" s="58" t="s">
        <v>205</v>
      </c>
      <c r="B154" s="9" t="s">
        <v>79</v>
      </c>
      <c r="C154" s="10" t="s">
        <v>24</v>
      </c>
      <c r="D154" s="18">
        <v>7</v>
      </c>
      <c r="E154" s="20"/>
      <c r="F154" s="19">
        <f t="shared" si="4"/>
        <v>0</v>
      </c>
      <c r="G154" s="30" t="s">
        <v>438</v>
      </c>
      <c r="H154" s="67"/>
      <c r="I154" s="100"/>
      <c r="J154" s="103"/>
      <c r="K154" s="100"/>
      <c r="L154" s="106"/>
    </row>
    <row r="155" spans="1:12" s="6" customFormat="1" x14ac:dyDescent="0.3">
      <c r="A155" s="58" t="s">
        <v>206</v>
      </c>
      <c r="B155" s="9" t="s">
        <v>367</v>
      </c>
      <c r="C155" s="10" t="s">
        <v>24</v>
      </c>
      <c r="D155" s="18">
        <v>2</v>
      </c>
      <c r="E155" s="20"/>
      <c r="F155" s="19">
        <f t="shared" si="4"/>
        <v>0</v>
      </c>
      <c r="G155" s="30" t="s">
        <v>438</v>
      </c>
      <c r="H155" s="67"/>
      <c r="I155" s="100"/>
      <c r="J155" s="103"/>
      <c r="K155" s="100"/>
      <c r="L155" s="106"/>
    </row>
    <row r="156" spans="1:12" s="6" customFormat="1" x14ac:dyDescent="0.3">
      <c r="A156" s="58" t="s">
        <v>207</v>
      </c>
      <c r="B156" s="9" t="s">
        <v>368</v>
      </c>
      <c r="C156" s="10" t="s">
        <v>24</v>
      </c>
      <c r="D156" s="18">
        <v>18</v>
      </c>
      <c r="E156" s="20"/>
      <c r="F156" s="19">
        <f t="shared" si="4"/>
        <v>0</v>
      </c>
      <c r="G156" s="30" t="s">
        <v>438</v>
      </c>
      <c r="H156" s="67"/>
      <c r="I156" s="100"/>
      <c r="J156" s="103"/>
      <c r="K156" s="100"/>
      <c r="L156" s="106"/>
    </row>
    <row r="157" spans="1:12" s="6" customFormat="1" x14ac:dyDescent="0.3">
      <c r="A157" s="58" t="s">
        <v>208</v>
      </c>
      <c r="B157" s="9" t="s">
        <v>80</v>
      </c>
      <c r="C157" s="10" t="s">
        <v>267</v>
      </c>
      <c r="D157" s="18">
        <v>7</v>
      </c>
      <c r="E157" s="20"/>
      <c r="F157" s="19">
        <f t="shared" si="4"/>
        <v>0</v>
      </c>
      <c r="G157" s="30" t="s">
        <v>438</v>
      </c>
      <c r="H157" s="67"/>
      <c r="I157" s="100"/>
      <c r="J157" s="103"/>
      <c r="K157" s="100"/>
      <c r="L157" s="106"/>
    </row>
    <row r="158" spans="1:12" s="6" customFormat="1" ht="26.4" x14ac:dyDescent="0.3">
      <c r="A158" s="58" t="s">
        <v>209</v>
      </c>
      <c r="B158" s="9" t="s">
        <v>369</v>
      </c>
      <c r="C158" s="10" t="s">
        <v>24</v>
      </c>
      <c r="D158" s="18">
        <v>7</v>
      </c>
      <c r="E158" s="20"/>
      <c r="F158" s="19">
        <f t="shared" si="4"/>
        <v>0</v>
      </c>
      <c r="G158" s="30" t="s">
        <v>438</v>
      </c>
      <c r="H158" s="67"/>
      <c r="I158" s="100"/>
      <c r="J158" s="103"/>
      <c r="K158" s="100"/>
      <c r="L158" s="106"/>
    </row>
    <row r="159" spans="1:12" s="6" customFormat="1" x14ac:dyDescent="0.3">
      <c r="A159" s="58" t="s">
        <v>210</v>
      </c>
      <c r="B159" s="9" t="s">
        <v>370</v>
      </c>
      <c r="C159" s="10" t="s">
        <v>25</v>
      </c>
      <c r="D159" s="18">
        <v>8</v>
      </c>
      <c r="E159" s="20"/>
      <c r="F159" s="19">
        <f t="shared" si="4"/>
        <v>0</v>
      </c>
      <c r="G159" s="30" t="s">
        <v>438</v>
      </c>
      <c r="H159" s="67"/>
      <c r="I159" s="100"/>
      <c r="J159" s="103"/>
      <c r="K159" s="100"/>
      <c r="L159" s="106"/>
    </row>
    <row r="160" spans="1:12" s="6" customFormat="1" ht="21.6" thickBot="1" x14ac:dyDescent="0.35">
      <c r="A160" s="59" t="s">
        <v>211</v>
      </c>
      <c r="B160" s="38" t="s">
        <v>281</v>
      </c>
      <c r="C160" s="39" t="s">
        <v>25</v>
      </c>
      <c r="D160" s="40">
        <v>8</v>
      </c>
      <c r="E160" s="32"/>
      <c r="F160" s="33">
        <f t="shared" si="4"/>
        <v>0</v>
      </c>
      <c r="G160" s="30" t="s">
        <v>438</v>
      </c>
      <c r="H160" s="67"/>
      <c r="I160" s="100"/>
      <c r="J160" s="103"/>
      <c r="K160" s="100"/>
      <c r="L160" s="106"/>
    </row>
    <row r="161" spans="1:12" s="6" customFormat="1" ht="21.6" thickBot="1" x14ac:dyDescent="0.35">
      <c r="A161" s="69" t="s">
        <v>90</v>
      </c>
      <c r="B161" s="70"/>
      <c r="C161" s="70"/>
      <c r="D161" s="70"/>
      <c r="E161" s="70"/>
      <c r="F161" s="70"/>
      <c r="G161" s="70"/>
      <c r="H161" s="73"/>
      <c r="I161" s="100"/>
      <c r="J161" s="103"/>
      <c r="K161" s="100"/>
      <c r="L161" s="106"/>
    </row>
    <row r="162" spans="1:12" s="6" customFormat="1" x14ac:dyDescent="0.3">
      <c r="A162" s="57" t="s">
        <v>212</v>
      </c>
      <c r="B162" s="41" t="s">
        <v>371</v>
      </c>
      <c r="C162" s="42" t="s">
        <v>23</v>
      </c>
      <c r="D162" s="43">
        <v>6.087E-2</v>
      </c>
      <c r="E162" s="34"/>
      <c r="F162" s="35">
        <f>E162*D162</f>
        <v>0</v>
      </c>
      <c r="G162" s="30" t="s">
        <v>438</v>
      </c>
      <c r="H162" s="67"/>
      <c r="I162" s="100"/>
      <c r="J162" s="103"/>
      <c r="K162" s="100"/>
      <c r="L162" s="106"/>
    </row>
    <row r="163" spans="1:12" s="6" customFormat="1" x14ac:dyDescent="0.3">
      <c r="A163" s="58" t="s">
        <v>213</v>
      </c>
      <c r="B163" s="9" t="s">
        <v>372</v>
      </c>
      <c r="C163" s="10" t="s">
        <v>23</v>
      </c>
      <c r="D163" s="18">
        <v>3.1969999999999998E-2</v>
      </c>
      <c r="E163" s="20"/>
      <c r="F163" s="19">
        <f t="shared" ref="F163:F168" si="5">E163*D163</f>
        <v>0</v>
      </c>
      <c r="G163" s="30" t="s">
        <v>438</v>
      </c>
      <c r="H163" s="67"/>
      <c r="I163" s="100"/>
      <c r="J163" s="103"/>
      <c r="K163" s="100"/>
      <c r="L163" s="106"/>
    </row>
    <row r="164" spans="1:12" s="6" customFormat="1" x14ac:dyDescent="0.3">
      <c r="A164" s="58" t="s">
        <v>214</v>
      </c>
      <c r="B164" s="9" t="s">
        <v>81</v>
      </c>
      <c r="C164" s="10" t="s">
        <v>23</v>
      </c>
      <c r="D164" s="18">
        <v>2.7320000000000001E-2</v>
      </c>
      <c r="E164" s="20"/>
      <c r="F164" s="19">
        <f t="shared" si="5"/>
        <v>0</v>
      </c>
      <c r="G164" s="30" t="s">
        <v>438</v>
      </c>
      <c r="H164" s="67"/>
      <c r="I164" s="100"/>
      <c r="J164" s="103"/>
      <c r="K164" s="100"/>
      <c r="L164" s="106"/>
    </row>
    <row r="165" spans="1:12" s="6" customFormat="1" ht="21" customHeight="1" x14ac:dyDescent="0.3">
      <c r="A165" s="58" t="s">
        <v>215</v>
      </c>
      <c r="B165" s="9" t="s">
        <v>373</v>
      </c>
      <c r="C165" s="10" t="s">
        <v>23</v>
      </c>
      <c r="D165" s="18">
        <v>4.9399999999999999E-3</v>
      </c>
      <c r="E165" s="20"/>
      <c r="F165" s="19">
        <f t="shared" si="5"/>
        <v>0</v>
      </c>
      <c r="G165" s="30" t="s">
        <v>438</v>
      </c>
      <c r="H165" s="67"/>
      <c r="I165" s="100"/>
      <c r="J165" s="103"/>
      <c r="K165" s="100"/>
      <c r="L165" s="106"/>
    </row>
    <row r="166" spans="1:12" s="6" customFormat="1" x14ac:dyDescent="0.3">
      <c r="A166" s="58" t="s">
        <v>216</v>
      </c>
      <c r="B166" s="9" t="s">
        <v>374</v>
      </c>
      <c r="C166" s="10" t="s">
        <v>23</v>
      </c>
      <c r="D166" s="18">
        <f>0.06087*100</f>
        <v>6.0869999999999997</v>
      </c>
      <c r="E166" s="20"/>
      <c r="F166" s="19">
        <f t="shared" si="5"/>
        <v>0</v>
      </c>
      <c r="G166" s="30" t="s">
        <v>438</v>
      </c>
      <c r="H166" s="67"/>
      <c r="I166" s="100"/>
      <c r="J166" s="103"/>
      <c r="K166" s="100"/>
      <c r="L166" s="106"/>
    </row>
    <row r="167" spans="1:12" s="6" customFormat="1" x14ac:dyDescent="0.3">
      <c r="A167" s="58" t="s">
        <v>217</v>
      </c>
      <c r="B167" s="9" t="s">
        <v>82</v>
      </c>
      <c r="C167" s="10" t="s">
        <v>26</v>
      </c>
      <c r="D167" s="18">
        <v>0.6</v>
      </c>
      <c r="E167" s="20"/>
      <c r="F167" s="19">
        <f t="shared" si="5"/>
        <v>0</v>
      </c>
      <c r="G167" s="30" t="s">
        <v>438</v>
      </c>
      <c r="H167" s="67"/>
      <c r="I167" s="100"/>
      <c r="J167" s="103"/>
      <c r="K167" s="100"/>
      <c r="L167" s="106"/>
    </row>
    <row r="168" spans="1:12" s="6" customFormat="1" ht="21.6" thickBot="1" x14ac:dyDescent="0.35">
      <c r="A168" s="59" t="s">
        <v>218</v>
      </c>
      <c r="B168" s="38" t="s">
        <v>375</v>
      </c>
      <c r="C168" s="39" t="s">
        <v>23</v>
      </c>
      <c r="D168" s="40">
        <v>6.0000000000000001E-3</v>
      </c>
      <c r="E168" s="32"/>
      <c r="F168" s="33">
        <f t="shared" si="5"/>
        <v>0</v>
      </c>
      <c r="G168" s="30" t="s">
        <v>438</v>
      </c>
      <c r="H168" s="67"/>
      <c r="I168" s="100"/>
      <c r="J168" s="103"/>
      <c r="K168" s="100"/>
      <c r="L168" s="106"/>
    </row>
    <row r="169" spans="1:12" s="6" customFormat="1" ht="21.6" thickBot="1" x14ac:dyDescent="0.35">
      <c r="A169" s="69" t="s">
        <v>91</v>
      </c>
      <c r="B169" s="70"/>
      <c r="C169" s="70"/>
      <c r="D169" s="70"/>
      <c r="E169" s="70"/>
      <c r="F169" s="70"/>
      <c r="G169" s="70"/>
      <c r="H169" s="70"/>
      <c r="I169" s="100"/>
      <c r="J169" s="103"/>
      <c r="K169" s="100"/>
      <c r="L169" s="106"/>
    </row>
    <row r="170" spans="1:12" s="6" customFormat="1" ht="26.4" customHeight="1" x14ac:dyDescent="0.3">
      <c r="A170" s="57" t="s">
        <v>219</v>
      </c>
      <c r="B170" s="41" t="s">
        <v>376</v>
      </c>
      <c r="C170" s="42" t="s">
        <v>25</v>
      </c>
      <c r="D170" s="43">
        <v>5</v>
      </c>
      <c r="E170" s="34"/>
      <c r="F170" s="35">
        <f>E170*D170</f>
        <v>0</v>
      </c>
      <c r="G170" s="30" t="s">
        <v>438</v>
      </c>
      <c r="H170" s="67"/>
      <c r="I170" s="100"/>
      <c r="J170" s="103"/>
      <c r="K170" s="100"/>
      <c r="L170" s="106"/>
    </row>
    <row r="171" spans="1:12" s="6" customFormat="1" x14ac:dyDescent="0.3">
      <c r="A171" s="58" t="s">
        <v>220</v>
      </c>
      <c r="B171" s="9" t="s">
        <v>377</v>
      </c>
      <c r="C171" s="10" t="s">
        <v>24</v>
      </c>
      <c r="D171" s="18">
        <v>5</v>
      </c>
      <c r="E171" s="20"/>
      <c r="F171" s="19">
        <f t="shared" ref="F171:F185" si="6">E171*D171</f>
        <v>0</v>
      </c>
      <c r="G171" s="30" t="s">
        <v>438</v>
      </c>
      <c r="H171" s="67"/>
      <c r="I171" s="100"/>
      <c r="J171" s="103"/>
      <c r="K171" s="100"/>
      <c r="L171" s="106"/>
    </row>
    <row r="172" spans="1:12" s="6" customFormat="1" ht="26.4" x14ac:dyDescent="0.3">
      <c r="A172" s="58" t="s">
        <v>221</v>
      </c>
      <c r="B172" s="9" t="s">
        <v>378</v>
      </c>
      <c r="C172" s="10" t="s">
        <v>24</v>
      </c>
      <c r="D172" s="18">
        <v>1</v>
      </c>
      <c r="E172" s="20"/>
      <c r="F172" s="19">
        <f t="shared" si="6"/>
        <v>0</v>
      </c>
      <c r="G172" s="30" t="s">
        <v>438</v>
      </c>
      <c r="H172" s="67"/>
      <c r="I172" s="100"/>
      <c r="J172" s="103"/>
      <c r="K172" s="100"/>
      <c r="L172" s="106"/>
    </row>
    <row r="173" spans="1:12" s="6" customFormat="1" ht="26.4" x14ac:dyDescent="0.3">
      <c r="A173" s="58" t="s">
        <v>222</v>
      </c>
      <c r="B173" s="9" t="s">
        <v>379</v>
      </c>
      <c r="C173" s="10" t="s">
        <v>24</v>
      </c>
      <c r="D173" s="18">
        <v>4</v>
      </c>
      <c r="E173" s="20"/>
      <c r="F173" s="19">
        <f t="shared" si="6"/>
        <v>0</v>
      </c>
      <c r="G173" s="30" t="s">
        <v>438</v>
      </c>
      <c r="H173" s="67"/>
      <c r="I173" s="100"/>
      <c r="J173" s="103"/>
      <c r="K173" s="100"/>
      <c r="L173" s="106"/>
    </row>
    <row r="174" spans="1:12" s="6" customFormat="1" ht="26.4" x14ac:dyDescent="0.3">
      <c r="A174" s="58" t="s">
        <v>223</v>
      </c>
      <c r="B174" s="9" t="s">
        <v>380</v>
      </c>
      <c r="C174" s="10" t="s">
        <v>24</v>
      </c>
      <c r="D174" s="18">
        <v>2</v>
      </c>
      <c r="E174" s="20"/>
      <c r="F174" s="19">
        <f t="shared" si="6"/>
        <v>0</v>
      </c>
      <c r="G174" s="30" t="s">
        <v>438</v>
      </c>
      <c r="H174" s="67"/>
      <c r="I174" s="100"/>
      <c r="J174" s="103"/>
      <c r="K174" s="100"/>
      <c r="L174" s="106"/>
    </row>
    <row r="175" spans="1:12" s="6" customFormat="1" ht="26.4" customHeight="1" x14ac:dyDescent="0.3">
      <c r="A175" s="58" t="s">
        <v>224</v>
      </c>
      <c r="B175" s="9" t="s">
        <v>381</v>
      </c>
      <c r="C175" s="10" t="s">
        <v>25</v>
      </c>
      <c r="D175" s="18">
        <v>13</v>
      </c>
      <c r="E175" s="20"/>
      <c r="F175" s="19">
        <f t="shared" si="6"/>
        <v>0</v>
      </c>
      <c r="G175" s="30" t="s">
        <v>438</v>
      </c>
      <c r="H175" s="67"/>
      <c r="I175" s="100"/>
      <c r="J175" s="103"/>
      <c r="K175" s="100"/>
      <c r="L175" s="106"/>
    </row>
    <row r="176" spans="1:12" s="6" customFormat="1" x14ac:dyDescent="0.3">
      <c r="A176" s="58" t="s">
        <v>225</v>
      </c>
      <c r="B176" s="9" t="s">
        <v>382</v>
      </c>
      <c r="C176" s="10" t="s">
        <v>24</v>
      </c>
      <c r="D176" s="18">
        <v>13</v>
      </c>
      <c r="E176" s="20"/>
      <c r="F176" s="19">
        <f t="shared" si="6"/>
        <v>0</v>
      </c>
      <c r="G176" s="30" t="s">
        <v>438</v>
      </c>
      <c r="H176" s="67"/>
      <c r="I176" s="100"/>
      <c r="J176" s="103"/>
      <c r="K176" s="100"/>
      <c r="L176" s="106"/>
    </row>
    <row r="177" spans="1:12" s="6" customFormat="1" ht="26.4" x14ac:dyDescent="0.3">
      <c r="A177" s="58" t="s">
        <v>226</v>
      </c>
      <c r="B177" s="9" t="s">
        <v>383</v>
      </c>
      <c r="C177" s="10" t="s">
        <v>24</v>
      </c>
      <c r="D177" s="18">
        <v>3</v>
      </c>
      <c r="E177" s="20"/>
      <c r="F177" s="19">
        <f t="shared" si="6"/>
        <v>0</v>
      </c>
      <c r="G177" s="30" t="s">
        <v>438</v>
      </c>
      <c r="H177" s="67"/>
      <c r="I177" s="100"/>
      <c r="J177" s="103"/>
      <c r="K177" s="100"/>
      <c r="L177" s="106"/>
    </row>
    <row r="178" spans="1:12" s="6" customFormat="1" ht="26.4" x14ac:dyDescent="0.3">
      <c r="A178" s="58" t="s">
        <v>227</v>
      </c>
      <c r="B178" s="9" t="s">
        <v>384</v>
      </c>
      <c r="C178" s="10" t="s">
        <v>24</v>
      </c>
      <c r="D178" s="18">
        <v>12</v>
      </c>
      <c r="E178" s="20"/>
      <c r="F178" s="19">
        <f t="shared" si="6"/>
        <v>0</v>
      </c>
      <c r="G178" s="30" t="s">
        <v>438</v>
      </c>
      <c r="H178" s="67"/>
      <c r="I178" s="100"/>
      <c r="J178" s="103"/>
      <c r="K178" s="100"/>
      <c r="L178" s="106"/>
    </row>
    <row r="179" spans="1:12" s="6" customFormat="1" ht="26.4" customHeight="1" x14ac:dyDescent="0.3">
      <c r="A179" s="58" t="s">
        <v>228</v>
      </c>
      <c r="B179" s="9" t="s">
        <v>385</v>
      </c>
      <c r="C179" s="10" t="s">
        <v>25</v>
      </c>
      <c r="D179" s="18">
        <f>0.01*100</f>
        <v>1</v>
      </c>
      <c r="E179" s="20"/>
      <c r="F179" s="19">
        <f t="shared" si="6"/>
        <v>0</v>
      </c>
      <c r="G179" s="30" t="s">
        <v>438</v>
      </c>
      <c r="H179" s="67"/>
      <c r="I179" s="100"/>
      <c r="J179" s="103"/>
      <c r="K179" s="100"/>
      <c r="L179" s="106"/>
    </row>
    <row r="180" spans="1:12" s="6" customFormat="1" x14ac:dyDescent="0.3">
      <c r="A180" s="58" t="s">
        <v>229</v>
      </c>
      <c r="B180" s="9" t="s">
        <v>386</v>
      </c>
      <c r="C180" s="10" t="s">
        <v>24</v>
      </c>
      <c r="D180" s="18">
        <v>1</v>
      </c>
      <c r="E180" s="20"/>
      <c r="F180" s="19">
        <f t="shared" si="6"/>
        <v>0</v>
      </c>
      <c r="G180" s="30" t="s">
        <v>438</v>
      </c>
      <c r="H180" s="67"/>
      <c r="I180" s="100"/>
      <c r="J180" s="103"/>
      <c r="K180" s="100"/>
      <c r="L180" s="106"/>
    </row>
    <row r="181" spans="1:12" s="6" customFormat="1" ht="26.4" x14ac:dyDescent="0.3">
      <c r="A181" s="58" t="s">
        <v>230</v>
      </c>
      <c r="B181" s="9" t="s">
        <v>387</v>
      </c>
      <c r="C181" s="10" t="s">
        <v>24</v>
      </c>
      <c r="D181" s="18">
        <v>4</v>
      </c>
      <c r="E181" s="20"/>
      <c r="F181" s="19">
        <f t="shared" si="6"/>
        <v>0</v>
      </c>
      <c r="G181" s="30" t="s">
        <v>438</v>
      </c>
      <c r="H181" s="67"/>
      <c r="I181" s="100"/>
      <c r="J181" s="103"/>
      <c r="K181" s="100"/>
      <c r="L181" s="106"/>
    </row>
    <row r="182" spans="1:12" s="6" customFormat="1" ht="26.4" customHeight="1" x14ac:dyDescent="0.3">
      <c r="A182" s="58" t="s">
        <v>231</v>
      </c>
      <c r="B182" s="9" t="s">
        <v>388</v>
      </c>
      <c r="C182" s="10" t="s">
        <v>25</v>
      </c>
      <c r="D182" s="18">
        <v>16</v>
      </c>
      <c r="E182" s="20"/>
      <c r="F182" s="19">
        <f t="shared" si="6"/>
        <v>0</v>
      </c>
      <c r="G182" s="30" t="s">
        <v>438</v>
      </c>
      <c r="H182" s="67"/>
      <c r="I182" s="100"/>
      <c r="J182" s="103"/>
      <c r="K182" s="100"/>
      <c r="L182" s="106"/>
    </row>
    <row r="183" spans="1:12" s="6" customFormat="1" x14ac:dyDescent="0.3">
      <c r="A183" s="58" t="s">
        <v>232</v>
      </c>
      <c r="B183" s="9" t="s">
        <v>389</v>
      </c>
      <c r="C183" s="10" t="s">
        <v>24</v>
      </c>
      <c r="D183" s="18">
        <v>16</v>
      </c>
      <c r="E183" s="20"/>
      <c r="F183" s="19">
        <f t="shared" si="6"/>
        <v>0</v>
      </c>
      <c r="G183" s="30" t="s">
        <v>438</v>
      </c>
      <c r="H183" s="67"/>
      <c r="I183" s="100"/>
      <c r="J183" s="103"/>
      <c r="K183" s="100"/>
      <c r="L183" s="106"/>
    </row>
    <row r="184" spans="1:12" s="6" customFormat="1" ht="26.4" x14ac:dyDescent="0.3">
      <c r="A184" s="58" t="s">
        <v>233</v>
      </c>
      <c r="B184" s="9" t="s">
        <v>390</v>
      </c>
      <c r="C184" s="10" t="s">
        <v>24</v>
      </c>
      <c r="D184" s="18">
        <v>4</v>
      </c>
      <c r="E184" s="20"/>
      <c r="F184" s="19">
        <f t="shared" si="6"/>
        <v>0</v>
      </c>
      <c r="G184" s="30" t="s">
        <v>438</v>
      </c>
      <c r="H184" s="67"/>
      <c r="I184" s="100"/>
      <c r="J184" s="103"/>
      <c r="K184" s="100"/>
      <c r="L184" s="106"/>
    </row>
    <row r="185" spans="1:12" s="6" customFormat="1" ht="27" thickBot="1" x14ac:dyDescent="0.35">
      <c r="A185" s="59" t="s">
        <v>234</v>
      </c>
      <c r="B185" s="38" t="s">
        <v>391</v>
      </c>
      <c r="C185" s="39" t="s">
        <v>24</v>
      </c>
      <c r="D185" s="40">
        <v>2</v>
      </c>
      <c r="E185" s="32"/>
      <c r="F185" s="33">
        <f t="shared" si="6"/>
        <v>0</v>
      </c>
      <c r="G185" s="30" t="s">
        <v>438</v>
      </c>
      <c r="H185" s="67"/>
      <c r="I185" s="100"/>
      <c r="J185" s="103"/>
      <c r="K185" s="100"/>
      <c r="L185" s="106"/>
    </row>
    <row r="186" spans="1:12" s="6" customFormat="1" ht="21.6" thickBot="1" x14ac:dyDescent="0.35">
      <c r="A186" s="69" t="s">
        <v>423</v>
      </c>
      <c r="B186" s="70"/>
      <c r="C186" s="70"/>
      <c r="D186" s="70"/>
      <c r="E186" s="70"/>
      <c r="F186" s="70"/>
      <c r="G186" s="74"/>
      <c r="H186" s="74"/>
      <c r="I186" s="100"/>
      <c r="J186" s="103"/>
      <c r="K186" s="100"/>
      <c r="L186" s="106"/>
    </row>
    <row r="187" spans="1:12" s="6" customFormat="1" ht="26.4" x14ac:dyDescent="0.3">
      <c r="A187" s="57" t="s">
        <v>235</v>
      </c>
      <c r="B187" s="41" t="s">
        <v>392</v>
      </c>
      <c r="C187" s="42" t="s">
        <v>23</v>
      </c>
      <c r="D187" s="43">
        <v>0.05</v>
      </c>
      <c r="E187" s="34"/>
      <c r="F187" s="35">
        <f>E187*D187</f>
        <v>0</v>
      </c>
      <c r="G187" s="19" t="s">
        <v>438</v>
      </c>
      <c r="H187" s="63"/>
      <c r="I187" s="100"/>
      <c r="J187" s="103"/>
      <c r="K187" s="100"/>
      <c r="L187" s="106"/>
    </row>
    <row r="188" spans="1:12" s="6" customFormat="1" x14ac:dyDescent="0.3">
      <c r="A188" s="58" t="s">
        <v>236</v>
      </c>
      <c r="B188" s="9" t="s">
        <v>393</v>
      </c>
      <c r="C188" s="10" t="s">
        <v>24</v>
      </c>
      <c r="D188" s="18">
        <v>3</v>
      </c>
      <c r="E188" s="20"/>
      <c r="F188" s="19">
        <f t="shared" ref="F188:F208" si="7">E188*D188</f>
        <v>0</v>
      </c>
      <c r="G188" s="19" t="s">
        <v>438</v>
      </c>
      <c r="H188" s="63"/>
      <c r="I188" s="100"/>
      <c r="J188" s="103"/>
      <c r="K188" s="100"/>
      <c r="L188" s="106"/>
    </row>
    <row r="189" spans="1:12" s="6" customFormat="1" x14ac:dyDescent="0.3">
      <c r="A189" s="58" t="s">
        <v>237</v>
      </c>
      <c r="B189" s="24" t="s">
        <v>394</v>
      </c>
      <c r="C189" s="10" t="s">
        <v>24</v>
      </c>
      <c r="D189" s="18">
        <v>1</v>
      </c>
      <c r="E189" s="20"/>
      <c r="F189" s="19">
        <f t="shared" si="7"/>
        <v>0</v>
      </c>
      <c r="G189" s="19" t="s">
        <v>438</v>
      </c>
      <c r="H189" s="63"/>
      <c r="I189" s="100"/>
      <c r="J189" s="103"/>
      <c r="K189" s="100"/>
      <c r="L189" s="106"/>
    </row>
    <row r="190" spans="1:12" s="6" customFormat="1" x14ac:dyDescent="0.3">
      <c r="A190" s="58" t="s">
        <v>238</v>
      </c>
      <c r="B190" s="24" t="s">
        <v>395</v>
      </c>
      <c r="C190" s="10" t="s">
        <v>24</v>
      </c>
      <c r="D190" s="18">
        <v>1</v>
      </c>
      <c r="E190" s="20"/>
      <c r="F190" s="19">
        <f t="shared" si="7"/>
        <v>0</v>
      </c>
      <c r="G190" s="19" t="s">
        <v>438</v>
      </c>
      <c r="H190" s="63"/>
      <c r="I190" s="100"/>
      <c r="J190" s="103"/>
      <c r="K190" s="100"/>
      <c r="L190" s="106"/>
    </row>
    <row r="191" spans="1:12" s="6" customFormat="1" ht="26.4" x14ac:dyDescent="0.3">
      <c r="A191" s="58" t="s">
        <v>239</v>
      </c>
      <c r="B191" s="9" t="s">
        <v>396</v>
      </c>
      <c r="C191" s="10" t="s">
        <v>24</v>
      </c>
      <c r="D191" s="18">
        <v>1</v>
      </c>
      <c r="E191" s="20"/>
      <c r="F191" s="19">
        <f t="shared" si="7"/>
        <v>0</v>
      </c>
      <c r="G191" s="19" t="s">
        <v>438</v>
      </c>
      <c r="H191" s="63"/>
      <c r="I191" s="100"/>
      <c r="J191" s="103"/>
      <c r="K191" s="100"/>
      <c r="L191" s="106"/>
    </row>
    <row r="192" spans="1:12" s="6" customFormat="1" x14ac:dyDescent="0.3">
      <c r="A192" s="58" t="s">
        <v>240</v>
      </c>
      <c r="B192" s="9" t="s">
        <v>397</v>
      </c>
      <c r="C192" s="10" t="s">
        <v>24</v>
      </c>
      <c r="D192" s="18">
        <v>1</v>
      </c>
      <c r="E192" s="20"/>
      <c r="F192" s="19">
        <f t="shared" si="7"/>
        <v>0</v>
      </c>
      <c r="G192" s="19" t="s">
        <v>438</v>
      </c>
      <c r="H192" s="63"/>
      <c r="I192" s="100"/>
      <c r="J192" s="103"/>
      <c r="K192" s="100"/>
      <c r="L192" s="106"/>
    </row>
    <row r="193" spans="1:12" s="6" customFormat="1" x14ac:dyDescent="0.3">
      <c r="A193" s="58" t="s">
        <v>241</v>
      </c>
      <c r="B193" s="9" t="s">
        <v>398</v>
      </c>
      <c r="C193" s="10" t="s">
        <v>24</v>
      </c>
      <c r="D193" s="18">
        <v>3</v>
      </c>
      <c r="E193" s="20"/>
      <c r="F193" s="19">
        <f t="shared" si="7"/>
        <v>0</v>
      </c>
      <c r="G193" s="19" t="s">
        <v>438</v>
      </c>
      <c r="H193" s="63"/>
      <c r="I193" s="100"/>
      <c r="J193" s="103"/>
      <c r="K193" s="100"/>
      <c r="L193" s="106"/>
    </row>
    <row r="194" spans="1:12" s="6" customFormat="1" x14ac:dyDescent="0.3">
      <c r="A194" s="58" t="s">
        <v>242</v>
      </c>
      <c r="B194" s="9" t="s">
        <v>399</v>
      </c>
      <c r="C194" s="10" t="s">
        <v>24</v>
      </c>
      <c r="D194" s="18">
        <v>1</v>
      </c>
      <c r="E194" s="20"/>
      <c r="F194" s="19">
        <f t="shared" si="7"/>
        <v>0</v>
      </c>
      <c r="G194" s="19" t="s">
        <v>438</v>
      </c>
      <c r="H194" s="63"/>
      <c r="I194" s="100"/>
      <c r="J194" s="103"/>
      <c r="K194" s="100"/>
      <c r="L194" s="106"/>
    </row>
    <row r="195" spans="1:12" s="6" customFormat="1" x14ac:dyDescent="0.3">
      <c r="A195" s="58" t="s">
        <v>243</v>
      </c>
      <c r="B195" s="24" t="s">
        <v>400</v>
      </c>
      <c r="C195" s="10" t="s">
        <v>24</v>
      </c>
      <c r="D195" s="18">
        <v>1</v>
      </c>
      <c r="E195" s="20"/>
      <c r="F195" s="19">
        <f t="shared" si="7"/>
        <v>0</v>
      </c>
      <c r="G195" s="19" t="s">
        <v>438</v>
      </c>
      <c r="H195" s="63"/>
      <c r="I195" s="100"/>
      <c r="J195" s="103"/>
      <c r="K195" s="100"/>
      <c r="L195" s="106"/>
    </row>
    <row r="196" spans="1:12" s="6" customFormat="1" ht="26.4" x14ac:dyDescent="0.3">
      <c r="A196" s="58" t="s">
        <v>244</v>
      </c>
      <c r="B196" s="9" t="s">
        <v>401</v>
      </c>
      <c r="C196" s="10" t="s">
        <v>24</v>
      </c>
      <c r="D196" s="18">
        <v>1</v>
      </c>
      <c r="E196" s="20"/>
      <c r="F196" s="19">
        <f t="shared" si="7"/>
        <v>0</v>
      </c>
      <c r="G196" s="19" t="s">
        <v>438</v>
      </c>
      <c r="H196" s="63"/>
      <c r="I196" s="100"/>
      <c r="J196" s="103"/>
      <c r="K196" s="100"/>
      <c r="L196" s="106"/>
    </row>
    <row r="197" spans="1:12" s="6" customFormat="1" x14ac:dyDescent="0.3">
      <c r="A197" s="58" t="s">
        <v>245</v>
      </c>
      <c r="B197" s="9" t="s">
        <v>402</v>
      </c>
      <c r="C197" s="10" t="s">
        <v>24</v>
      </c>
      <c r="D197" s="18">
        <v>1</v>
      </c>
      <c r="E197" s="20"/>
      <c r="F197" s="19">
        <f t="shared" si="7"/>
        <v>0</v>
      </c>
      <c r="G197" s="19" t="s">
        <v>438</v>
      </c>
      <c r="H197" s="63"/>
      <c r="I197" s="100"/>
      <c r="J197" s="103"/>
      <c r="K197" s="100"/>
      <c r="L197" s="106"/>
    </row>
    <row r="198" spans="1:12" s="6" customFormat="1" ht="26.4" x14ac:dyDescent="0.3">
      <c r="A198" s="58" t="s">
        <v>246</v>
      </c>
      <c r="B198" s="9" t="s">
        <v>403</v>
      </c>
      <c r="C198" s="10" t="s">
        <v>25</v>
      </c>
      <c r="D198" s="18">
        <v>2</v>
      </c>
      <c r="E198" s="20"/>
      <c r="F198" s="19">
        <f t="shared" si="7"/>
        <v>0</v>
      </c>
      <c r="G198" s="19" t="s">
        <v>438</v>
      </c>
      <c r="H198" s="63"/>
      <c r="I198" s="100"/>
      <c r="J198" s="103"/>
      <c r="K198" s="100"/>
      <c r="L198" s="106"/>
    </row>
    <row r="199" spans="1:12" s="6" customFormat="1" x14ac:dyDescent="0.3">
      <c r="A199" s="58" t="s">
        <v>247</v>
      </c>
      <c r="B199" s="9" t="s">
        <v>404</v>
      </c>
      <c r="C199" s="10" t="s">
        <v>25</v>
      </c>
      <c r="D199" s="18">
        <v>1</v>
      </c>
      <c r="E199" s="20"/>
      <c r="F199" s="19">
        <f t="shared" si="7"/>
        <v>0</v>
      </c>
      <c r="G199" s="19" t="s">
        <v>438</v>
      </c>
      <c r="H199" s="63"/>
      <c r="I199" s="100"/>
      <c r="J199" s="103"/>
      <c r="K199" s="100"/>
      <c r="L199" s="106"/>
    </row>
    <row r="200" spans="1:12" s="6" customFormat="1" ht="26.4" x14ac:dyDescent="0.3">
      <c r="A200" s="58" t="s">
        <v>248</v>
      </c>
      <c r="B200" s="9" t="s">
        <v>405</v>
      </c>
      <c r="C200" s="10" t="s">
        <v>25</v>
      </c>
      <c r="D200" s="18">
        <v>1</v>
      </c>
      <c r="E200" s="20"/>
      <c r="F200" s="19">
        <f t="shared" si="7"/>
        <v>0</v>
      </c>
      <c r="G200" s="19" t="s">
        <v>438</v>
      </c>
      <c r="H200" s="63"/>
      <c r="I200" s="100"/>
      <c r="J200" s="103"/>
      <c r="K200" s="100"/>
      <c r="L200" s="106"/>
    </row>
    <row r="201" spans="1:12" s="6" customFormat="1" x14ac:dyDescent="0.3">
      <c r="A201" s="58" t="s">
        <v>249</v>
      </c>
      <c r="B201" s="24" t="s">
        <v>406</v>
      </c>
      <c r="C201" s="10" t="s">
        <v>24</v>
      </c>
      <c r="D201" s="18">
        <v>1</v>
      </c>
      <c r="E201" s="20"/>
      <c r="F201" s="19">
        <f t="shared" si="7"/>
        <v>0</v>
      </c>
      <c r="G201" s="19" t="s">
        <v>438</v>
      </c>
      <c r="H201" s="63"/>
      <c r="I201" s="100"/>
      <c r="J201" s="103"/>
      <c r="K201" s="100"/>
      <c r="L201" s="106"/>
    </row>
    <row r="202" spans="1:12" s="6" customFormat="1" x14ac:dyDescent="0.3">
      <c r="A202" s="58" t="s">
        <v>250</v>
      </c>
      <c r="B202" s="24" t="s">
        <v>407</v>
      </c>
      <c r="C202" s="10" t="s">
        <v>24</v>
      </c>
      <c r="D202" s="18">
        <v>1</v>
      </c>
      <c r="E202" s="20"/>
      <c r="F202" s="19">
        <f t="shared" si="7"/>
        <v>0</v>
      </c>
      <c r="G202" s="19" t="s">
        <v>438</v>
      </c>
      <c r="H202" s="63"/>
      <c r="I202" s="100"/>
      <c r="J202" s="103"/>
      <c r="K202" s="100"/>
      <c r="L202" s="106"/>
    </row>
    <row r="203" spans="1:12" s="6" customFormat="1" ht="26.4" x14ac:dyDescent="0.3">
      <c r="A203" s="58" t="s">
        <v>251</v>
      </c>
      <c r="B203" s="24" t="s">
        <v>408</v>
      </c>
      <c r="C203" s="10" t="s">
        <v>24</v>
      </c>
      <c r="D203" s="18">
        <v>1</v>
      </c>
      <c r="E203" s="20"/>
      <c r="F203" s="19">
        <f t="shared" si="7"/>
        <v>0</v>
      </c>
      <c r="G203" s="19" t="s">
        <v>438</v>
      </c>
      <c r="H203" s="63"/>
      <c r="I203" s="100"/>
      <c r="J203" s="103"/>
      <c r="K203" s="100"/>
      <c r="L203" s="106"/>
    </row>
    <row r="204" spans="1:12" s="6" customFormat="1" x14ac:dyDescent="0.3">
      <c r="A204" s="58" t="s">
        <v>252</v>
      </c>
      <c r="B204" s="9" t="s">
        <v>409</v>
      </c>
      <c r="C204" s="10" t="s">
        <v>24</v>
      </c>
      <c r="D204" s="18">
        <v>1</v>
      </c>
      <c r="E204" s="20"/>
      <c r="F204" s="19">
        <f t="shared" si="7"/>
        <v>0</v>
      </c>
      <c r="G204" s="19" t="s">
        <v>438</v>
      </c>
      <c r="H204" s="63"/>
      <c r="I204" s="100"/>
      <c r="J204" s="103"/>
      <c r="K204" s="100"/>
      <c r="L204" s="106"/>
    </row>
    <row r="205" spans="1:12" s="6" customFormat="1" x14ac:dyDescent="0.3">
      <c r="A205" s="58" t="s">
        <v>253</v>
      </c>
      <c r="B205" s="9" t="s">
        <v>410</v>
      </c>
      <c r="C205" s="10" t="s">
        <v>24</v>
      </c>
      <c r="D205" s="18">
        <v>1</v>
      </c>
      <c r="E205" s="20"/>
      <c r="F205" s="19">
        <f t="shared" si="7"/>
        <v>0</v>
      </c>
      <c r="G205" s="19" t="s">
        <v>438</v>
      </c>
      <c r="H205" s="63"/>
      <c r="I205" s="100"/>
      <c r="J205" s="103"/>
      <c r="K205" s="100"/>
      <c r="L205" s="106"/>
    </row>
    <row r="206" spans="1:12" s="6" customFormat="1" x14ac:dyDescent="0.3">
      <c r="A206" s="58" t="s">
        <v>254</v>
      </c>
      <c r="B206" s="9" t="s">
        <v>411</v>
      </c>
      <c r="C206" s="10" t="s">
        <v>267</v>
      </c>
      <c r="D206" s="18">
        <v>2</v>
      </c>
      <c r="E206" s="20"/>
      <c r="F206" s="19">
        <f t="shared" si="7"/>
        <v>0</v>
      </c>
      <c r="G206" s="19" t="s">
        <v>438</v>
      </c>
      <c r="H206" s="63"/>
      <c r="I206" s="100"/>
      <c r="J206" s="103"/>
      <c r="K206" s="100"/>
      <c r="L206" s="106"/>
    </row>
    <row r="207" spans="1:12" s="6" customFormat="1" x14ac:dyDescent="0.3">
      <c r="A207" s="58" t="s">
        <v>255</v>
      </c>
      <c r="B207" s="9" t="s">
        <v>83</v>
      </c>
      <c r="C207" s="10" t="s">
        <v>24</v>
      </c>
      <c r="D207" s="18">
        <v>1</v>
      </c>
      <c r="E207" s="20"/>
      <c r="F207" s="19">
        <f t="shared" si="7"/>
        <v>0</v>
      </c>
      <c r="G207" s="19" t="s">
        <v>438</v>
      </c>
      <c r="H207" s="63"/>
      <c r="I207" s="100"/>
      <c r="J207" s="103"/>
      <c r="K207" s="100"/>
      <c r="L207" s="106"/>
    </row>
    <row r="208" spans="1:12" s="6" customFormat="1" ht="21.6" thickBot="1" x14ac:dyDescent="0.35">
      <c r="A208" s="59" t="s">
        <v>256</v>
      </c>
      <c r="B208" s="38" t="s">
        <v>412</v>
      </c>
      <c r="C208" s="39" t="s">
        <v>24</v>
      </c>
      <c r="D208" s="40">
        <v>1</v>
      </c>
      <c r="E208" s="32"/>
      <c r="F208" s="33">
        <f t="shared" si="7"/>
        <v>0</v>
      </c>
      <c r="G208" s="19" t="s">
        <v>438</v>
      </c>
      <c r="H208" s="63"/>
      <c r="I208" s="100"/>
      <c r="J208" s="103"/>
      <c r="K208" s="100"/>
      <c r="L208" s="106"/>
    </row>
    <row r="209" spans="1:16" s="6" customFormat="1" ht="21.6" thickBot="1" x14ac:dyDescent="0.35">
      <c r="A209" s="69" t="s">
        <v>424</v>
      </c>
      <c r="B209" s="70"/>
      <c r="C209" s="70"/>
      <c r="D209" s="70"/>
      <c r="E209" s="70"/>
      <c r="F209" s="70"/>
      <c r="G209" s="71"/>
      <c r="H209" s="71"/>
      <c r="I209" s="100"/>
      <c r="J209" s="103"/>
      <c r="K209" s="100"/>
      <c r="L209" s="106"/>
    </row>
    <row r="210" spans="1:16" s="6" customFormat="1" ht="26.4" x14ac:dyDescent="0.3">
      <c r="A210" s="57" t="s">
        <v>257</v>
      </c>
      <c r="B210" s="41" t="s">
        <v>413</v>
      </c>
      <c r="C210" s="42" t="s">
        <v>267</v>
      </c>
      <c r="D210" s="43">
        <v>1</v>
      </c>
      <c r="E210" s="34"/>
      <c r="F210" s="35">
        <f>E210*D210</f>
        <v>0</v>
      </c>
      <c r="G210" s="19" t="s">
        <v>438</v>
      </c>
      <c r="H210" s="63"/>
      <c r="I210" s="100"/>
      <c r="J210" s="103"/>
      <c r="K210" s="100"/>
      <c r="L210" s="106"/>
    </row>
    <row r="211" spans="1:16" s="6" customFormat="1" ht="21" customHeight="1" x14ac:dyDescent="0.3">
      <c r="A211" s="58" t="s">
        <v>258</v>
      </c>
      <c r="B211" s="9" t="s">
        <v>414</v>
      </c>
      <c r="C211" s="10" t="s">
        <v>267</v>
      </c>
      <c r="D211" s="18">
        <v>1</v>
      </c>
      <c r="E211" s="20"/>
      <c r="F211" s="19">
        <f t="shared" ref="F211:F213" si="8">E211*D211</f>
        <v>0</v>
      </c>
      <c r="G211" s="19" t="s">
        <v>438</v>
      </c>
      <c r="H211" s="63"/>
      <c r="I211" s="100"/>
      <c r="J211" s="103"/>
      <c r="K211" s="100"/>
      <c r="L211" s="106"/>
    </row>
    <row r="212" spans="1:16" s="6" customFormat="1" x14ac:dyDescent="0.3">
      <c r="A212" s="58" t="s">
        <v>259</v>
      </c>
      <c r="B212" s="9" t="s">
        <v>415</v>
      </c>
      <c r="C212" s="10" t="s">
        <v>24</v>
      </c>
      <c r="D212" s="18">
        <v>1</v>
      </c>
      <c r="E212" s="20"/>
      <c r="F212" s="19">
        <f t="shared" si="8"/>
        <v>0</v>
      </c>
      <c r="G212" s="19" t="s">
        <v>438</v>
      </c>
      <c r="H212" s="63"/>
      <c r="I212" s="100"/>
      <c r="J212" s="103"/>
      <c r="K212" s="100"/>
      <c r="L212" s="106"/>
    </row>
    <row r="213" spans="1:16" s="6" customFormat="1" ht="21.6" customHeight="1" thickBot="1" x14ac:dyDescent="0.35">
      <c r="A213" s="59" t="s">
        <v>260</v>
      </c>
      <c r="B213" s="38" t="s">
        <v>416</v>
      </c>
      <c r="C213" s="39" t="s">
        <v>84</v>
      </c>
      <c r="D213" s="40">
        <v>1</v>
      </c>
      <c r="E213" s="32"/>
      <c r="F213" s="33">
        <f t="shared" si="8"/>
        <v>0</v>
      </c>
      <c r="G213" s="19" t="s">
        <v>438</v>
      </c>
      <c r="H213" s="63"/>
      <c r="I213" s="100"/>
      <c r="J213" s="103"/>
      <c r="K213" s="100"/>
      <c r="L213" s="106"/>
    </row>
    <row r="214" spans="1:16" s="6" customFormat="1" ht="21.6" thickBot="1" x14ac:dyDescent="0.35">
      <c r="A214" s="69" t="s">
        <v>425</v>
      </c>
      <c r="B214" s="70"/>
      <c r="C214" s="70"/>
      <c r="D214" s="70"/>
      <c r="E214" s="70"/>
      <c r="F214" s="70"/>
      <c r="G214" s="71"/>
      <c r="H214" s="71"/>
      <c r="I214" s="100"/>
      <c r="J214" s="103"/>
      <c r="K214" s="100"/>
      <c r="L214" s="106"/>
    </row>
    <row r="215" spans="1:16" s="6" customFormat="1" ht="39.6" x14ac:dyDescent="0.3">
      <c r="A215" s="57" t="s">
        <v>261</v>
      </c>
      <c r="B215" s="41" t="s">
        <v>417</v>
      </c>
      <c r="C215" s="42" t="s">
        <v>85</v>
      </c>
      <c r="D215" s="43">
        <v>1</v>
      </c>
      <c r="E215" s="34"/>
      <c r="F215" s="35">
        <f>E215*D215</f>
        <v>0</v>
      </c>
      <c r="G215" s="19" t="s">
        <v>438</v>
      </c>
      <c r="H215" s="63"/>
      <c r="I215" s="100"/>
      <c r="J215" s="103"/>
      <c r="K215" s="100"/>
      <c r="L215" s="106"/>
    </row>
    <row r="216" spans="1:16" s="6" customFormat="1" ht="31.8" customHeight="1" x14ac:dyDescent="0.3">
      <c r="A216" s="58" t="s">
        <v>262</v>
      </c>
      <c r="B216" s="9" t="s">
        <v>418</v>
      </c>
      <c r="C216" s="10" t="s">
        <v>85</v>
      </c>
      <c r="D216" s="18">
        <v>1</v>
      </c>
      <c r="E216" s="20"/>
      <c r="F216" s="19">
        <f t="shared" ref="F216:F217" si="9">E216*D216</f>
        <v>0</v>
      </c>
      <c r="G216" s="19" t="s">
        <v>438</v>
      </c>
      <c r="H216" s="63"/>
      <c r="I216" s="100"/>
      <c r="J216" s="103"/>
      <c r="K216" s="100"/>
      <c r="L216" s="106"/>
    </row>
    <row r="217" spans="1:16" s="6" customFormat="1" ht="30" customHeight="1" thickBot="1" x14ac:dyDescent="0.35">
      <c r="A217" s="59" t="s">
        <v>263</v>
      </c>
      <c r="B217" s="38" t="s">
        <v>419</v>
      </c>
      <c r="C217" s="39" t="s">
        <v>85</v>
      </c>
      <c r="D217" s="40">
        <v>1</v>
      </c>
      <c r="E217" s="32"/>
      <c r="F217" s="33">
        <f t="shared" si="9"/>
        <v>0</v>
      </c>
      <c r="G217" s="19" t="s">
        <v>438</v>
      </c>
      <c r="H217" s="63"/>
      <c r="I217" s="100"/>
      <c r="J217" s="103"/>
      <c r="K217" s="100"/>
      <c r="L217" s="106"/>
    </row>
    <row r="218" spans="1:16" s="6" customFormat="1" ht="29.4" customHeight="1" thickBot="1" x14ac:dyDescent="0.35">
      <c r="A218" s="69" t="s">
        <v>426</v>
      </c>
      <c r="B218" s="70"/>
      <c r="C218" s="70"/>
      <c r="D218" s="70"/>
      <c r="E218" s="70"/>
      <c r="F218" s="70"/>
      <c r="G218" s="71"/>
      <c r="H218" s="71"/>
      <c r="I218" s="100"/>
      <c r="J218" s="103"/>
      <c r="K218" s="100"/>
      <c r="L218" s="106"/>
    </row>
    <row r="219" spans="1:16" s="6" customFormat="1" ht="30.6" customHeight="1" thickBot="1" x14ac:dyDescent="0.35">
      <c r="A219" s="60" t="s">
        <v>264</v>
      </c>
      <c r="B219" s="44" t="s">
        <v>420</v>
      </c>
      <c r="C219" s="45" t="s">
        <v>86</v>
      </c>
      <c r="D219" s="46">
        <v>2</v>
      </c>
      <c r="E219" s="47"/>
      <c r="F219" s="30">
        <f>E219*D219</f>
        <v>0</v>
      </c>
      <c r="G219" s="19" t="s">
        <v>438</v>
      </c>
      <c r="H219" s="63"/>
      <c r="I219" s="100"/>
      <c r="J219" s="103"/>
      <c r="K219" s="100"/>
      <c r="L219" s="106"/>
    </row>
    <row r="220" spans="1:16" s="6" customFormat="1" ht="22.2" customHeight="1" thickBot="1" x14ac:dyDescent="0.35">
      <c r="A220" s="69" t="s">
        <v>427</v>
      </c>
      <c r="B220" s="70"/>
      <c r="C220" s="70"/>
      <c r="D220" s="70"/>
      <c r="E220" s="70"/>
      <c r="F220" s="70"/>
      <c r="G220" s="72"/>
      <c r="H220" s="71"/>
      <c r="I220" s="100"/>
      <c r="J220" s="103"/>
      <c r="K220" s="100"/>
      <c r="L220" s="106"/>
    </row>
    <row r="221" spans="1:16" s="6" customFormat="1" ht="49.2" customHeight="1" x14ac:dyDescent="0.3">
      <c r="A221" s="57" t="s">
        <v>265</v>
      </c>
      <c r="B221" s="48" t="s">
        <v>421</v>
      </c>
      <c r="C221" s="49" t="s">
        <v>27</v>
      </c>
      <c r="D221" s="43">
        <v>1</v>
      </c>
      <c r="E221" s="34"/>
      <c r="F221" s="35">
        <f t="shared" ref="F221" si="10">E221*D221</f>
        <v>0</v>
      </c>
      <c r="G221" s="31" t="s">
        <v>438</v>
      </c>
      <c r="H221" s="63"/>
      <c r="I221" s="101"/>
      <c r="J221" s="104"/>
      <c r="K221" s="101"/>
      <c r="L221" s="107"/>
    </row>
    <row r="222" spans="1:16" s="7" customFormat="1" ht="21.6" thickBot="1" x14ac:dyDescent="0.35">
      <c r="A222" s="75" t="s">
        <v>45</v>
      </c>
      <c r="B222" s="76"/>
      <c r="C222" s="76"/>
      <c r="D222" s="76"/>
      <c r="E222" s="86" t="e" cm="1" vm="1">
        <f t="array" aca="1" ref="E222" ca="1">F221+F219+F215:F217+F210:F213+F187:F208+F170:F185+F162:F168+F141:F160+F76:F139+F39:F74+F27:F37+F19:F25</f>
        <v>#VALUE!</v>
      </c>
      <c r="F222" s="87"/>
      <c r="G222" s="61"/>
      <c r="H222" s="61"/>
      <c r="I222" s="91"/>
      <c r="J222" s="92"/>
      <c r="K222" s="55"/>
      <c r="L222" s="56"/>
    </row>
    <row r="223" spans="1:16" x14ac:dyDescent="0.4">
      <c r="A223"/>
      <c r="B223"/>
      <c r="C223"/>
      <c r="D223"/>
      <c r="E223"/>
      <c r="F223"/>
      <c r="G223"/>
      <c r="H223"/>
      <c r="I223"/>
      <c r="J223"/>
      <c r="K223"/>
      <c r="L223"/>
      <c r="M223"/>
      <c r="N223"/>
      <c r="O223"/>
      <c r="P223"/>
    </row>
    <row r="224" spans="1:16" s="8" customFormat="1" ht="14.4" x14ac:dyDescent="0.3">
      <c r="A224" s="121" t="s">
        <v>428</v>
      </c>
      <c r="B224" s="121"/>
      <c r="C224" s="121"/>
      <c r="D224" s="121"/>
      <c r="E224" s="121"/>
      <c r="F224" s="121"/>
      <c r="G224" s="121"/>
      <c r="H224" s="121"/>
      <c r="I224" s="121"/>
      <c r="J224" s="121"/>
      <c r="K224" s="121"/>
      <c r="L224" s="121"/>
      <c r="M224" s="121"/>
      <c r="N224" s="121"/>
      <c r="O224"/>
      <c r="P224"/>
    </row>
    <row r="225" spans="1:249" s="8" customFormat="1" ht="14.4" x14ac:dyDescent="0.3">
      <c r="A225" s="120" t="s">
        <v>15</v>
      </c>
      <c r="B225" s="120"/>
      <c r="C225" s="120"/>
      <c r="D225" s="120"/>
      <c r="E225" s="120"/>
      <c r="F225" s="120"/>
      <c r="G225" s="120"/>
      <c r="H225" s="120"/>
      <c r="I225" s="120"/>
      <c r="J225" s="120"/>
      <c r="K225" s="120"/>
      <c r="L225" s="120"/>
      <c r="M225" s="120"/>
      <c r="N225" s="120"/>
      <c r="O225"/>
      <c r="P225"/>
    </row>
    <row r="226" spans="1:249" s="8" customFormat="1" ht="15.6" x14ac:dyDescent="0.3">
      <c r="A226" s="120" t="s">
        <v>429</v>
      </c>
      <c r="B226" s="120"/>
      <c r="C226" s="120"/>
      <c r="D226" s="120"/>
      <c r="E226" s="120"/>
      <c r="F226" s="120"/>
      <c r="G226" s="120"/>
      <c r="H226" s="120"/>
      <c r="I226" s="120"/>
      <c r="J226" s="120"/>
      <c r="K226" s="120"/>
      <c r="L226" s="120"/>
      <c r="M226" s="120"/>
      <c r="N226" s="120"/>
      <c r="O226"/>
      <c r="P226"/>
    </row>
    <row r="227" spans="1:249" s="8" customFormat="1" ht="14.4" x14ac:dyDescent="0.3">
      <c r="A227" s="120" t="s">
        <v>12</v>
      </c>
      <c r="B227" s="120"/>
      <c r="C227" s="120"/>
      <c r="D227" s="120"/>
      <c r="E227" s="120"/>
      <c r="F227" s="120"/>
      <c r="G227" s="120"/>
      <c r="H227" s="120"/>
      <c r="I227" s="120"/>
      <c r="J227" s="120"/>
      <c r="K227" s="120"/>
      <c r="L227" s="120"/>
      <c r="M227" s="120"/>
      <c r="N227" s="120"/>
      <c r="O227"/>
      <c r="P227"/>
    </row>
    <row r="228" spans="1:249" s="8" customFormat="1" ht="14.4" x14ac:dyDescent="0.3">
      <c r="A228" s="120" t="s">
        <v>11</v>
      </c>
      <c r="B228" s="120"/>
      <c r="C228" s="120"/>
      <c r="D228" s="120"/>
      <c r="E228" s="120"/>
      <c r="F228" s="120"/>
      <c r="G228" s="120"/>
      <c r="H228" s="120"/>
      <c r="I228" s="120"/>
      <c r="J228" s="120"/>
      <c r="K228" s="120"/>
      <c r="L228" s="120"/>
      <c r="M228" s="120"/>
      <c r="N228" s="120"/>
      <c r="O228"/>
      <c r="P228"/>
    </row>
    <row r="229" spans="1:249" s="8" customFormat="1" ht="14.4" x14ac:dyDescent="0.3">
      <c r="A229" s="120" t="s">
        <v>430</v>
      </c>
      <c r="B229" s="120"/>
      <c r="C229" s="120"/>
      <c r="D229" s="120"/>
      <c r="E229" s="120"/>
      <c r="F229" s="120"/>
      <c r="G229" s="120"/>
      <c r="H229" s="120"/>
      <c r="I229" s="120"/>
      <c r="J229" s="120"/>
      <c r="K229" s="120"/>
      <c r="L229" s="120"/>
      <c r="M229" s="120"/>
      <c r="N229" s="120"/>
      <c r="O229"/>
      <c r="P229"/>
    </row>
    <row r="230" spans="1:249" x14ac:dyDescent="0.4">
      <c r="A230" s="26"/>
      <c r="B230" s="1"/>
      <c r="C230" s="1"/>
      <c r="D230" s="1"/>
      <c r="E230" s="1"/>
      <c r="F230" s="1"/>
      <c r="G230" s="1"/>
      <c r="H230" s="1"/>
      <c r="I230" s="27"/>
      <c r="J230" s="27"/>
      <c r="O230"/>
      <c r="P230"/>
    </row>
    <row r="231" spans="1:249" s="4" customFormat="1" ht="15.6" customHeight="1" x14ac:dyDescent="0.3">
      <c r="A231" s="28"/>
      <c r="B231"/>
      <c r="C231"/>
      <c r="D231"/>
      <c r="E231"/>
      <c r="F231"/>
      <c r="G231"/>
      <c r="H231"/>
      <c r="I231" s="5"/>
      <c r="J231" s="5"/>
      <c r="K231" s="5"/>
      <c r="L231" s="5"/>
      <c r="M231" s="2"/>
      <c r="N231" s="2"/>
      <c r="O231"/>
      <c r="P231"/>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row>
    <row r="232" spans="1:249" s="4" customFormat="1" ht="14.4" x14ac:dyDescent="0.3">
      <c r="A232" s="29" t="s">
        <v>431</v>
      </c>
      <c r="B232"/>
      <c r="C232"/>
      <c r="D232"/>
      <c r="E232"/>
      <c r="F232"/>
      <c r="G232"/>
      <c r="H232"/>
      <c r="I232" s="5"/>
      <c r="J232" s="5"/>
      <c r="K232" s="5"/>
      <c r="L232" s="5"/>
      <c r="M232" s="2"/>
      <c r="N232" s="2"/>
      <c r="O232"/>
      <c r="P232"/>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row>
    <row r="233" spans="1:249" s="4" customFormat="1" ht="14.4" x14ac:dyDescent="0.3">
      <c r="A233" s="28" t="s">
        <v>432</v>
      </c>
      <c r="B233"/>
      <c r="C233"/>
      <c r="D233" s="28" t="s">
        <v>433</v>
      </c>
      <c r="E233"/>
      <c r="F233"/>
      <c r="G233"/>
      <c r="H233"/>
      <c r="I233" s="5"/>
      <c r="J233" s="5"/>
      <c r="K233" s="5"/>
      <c r="L233" s="5"/>
      <c r="M233" s="2"/>
      <c r="N233" s="2"/>
      <c r="O233"/>
      <c r="P23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row>
    <row r="234" spans="1:249" s="4" customFormat="1" ht="14.4" x14ac:dyDescent="0.3">
      <c r="A234"/>
      <c r="B234"/>
      <c r="C234"/>
      <c r="D234"/>
      <c r="E234"/>
      <c r="F234"/>
      <c r="G234"/>
      <c r="H234"/>
      <c r="I234" s="5"/>
      <c r="J234" s="5"/>
      <c r="K234" s="5"/>
      <c r="L234" s="5"/>
      <c r="M234" s="2"/>
      <c r="N234" s="2"/>
      <c r="O234"/>
      <c r="P234"/>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row>
    <row r="235" spans="1:249" s="4" customFormat="1" ht="14.4" x14ac:dyDescent="0.3">
      <c r="A235"/>
      <c r="B235"/>
      <c r="C235"/>
      <c r="D235"/>
      <c r="E235"/>
      <c r="F235"/>
      <c r="G235"/>
      <c r="H235"/>
      <c r="I235"/>
      <c r="J235"/>
      <c r="K235"/>
      <c r="L235"/>
      <c r="M235"/>
      <c r="N235"/>
      <c r="O235"/>
      <c r="P235"/>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row>
    <row r="236" spans="1:249" s="4" customFormat="1" ht="14.4" x14ac:dyDescent="0.25">
      <c r="A236" s="13"/>
      <c r="B236" s="21"/>
      <c r="C236" s="21"/>
      <c r="D236" s="22"/>
      <c r="E236" s="5"/>
      <c r="F236" s="5"/>
      <c r="G236" s="5"/>
      <c r="H236" s="5"/>
      <c r="I236" s="2"/>
      <c r="J236" s="2"/>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row>
    <row r="237" spans="1:249" s="4" customFormat="1" ht="14.4" x14ac:dyDescent="0.25">
      <c r="A237" s="13"/>
      <c r="B237" s="21"/>
      <c r="C237" s="21"/>
      <c r="D237" s="22"/>
      <c r="E237" s="5"/>
      <c r="F237" s="5"/>
      <c r="G237" s="5"/>
      <c r="H237" s="5"/>
      <c r="I237" s="2"/>
      <c r="J237" s="2"/>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row>
  </sheetData>
  <mergeCells count="45">
    <mergeCell ref="A229:N229"/>
    <mergeCell ref="A224:N224"/>
    <mergeCell ref="A225:N225"/>
    <mergeCell ref="A226:N226"/>
    <mergeCell ref="A227:N227"/>
    <mergeCell ref="A228:N228"/>
    <mergeCell ref="J3:L3"/>
    <mergeCell ref="A1:L1"/>
    <mergeCell ref="A6:L6"/>
    <mergeCell ref="K13:L16"/>
    <mergeCell ref="A11:L11"/>
    <mergeCell ref="C7:L7"/>
    <mergeCell ref="C8:L8"/>
    <mergeCell ref="C9:L9"/>
    <mergeCell ref="C10:L10"/>
    <mergeCell ref="A13:A17"/>
    <mergeCell ref="E13:E17"/>
    <mergeCell ref="F13:F17"/>
    <mergeCell ref="A10:B10"/>
    <mergeCell ref="A7:B9"/>
    <mergeCell ref="B13:B17"/>
    <mergeCell ref="G13:H16"/>
    <mergeCell ref="A18:H18"/>
    <mergeCell ref="I18:I221"/>
    <mergeCell ref="J18:J221"/>
    <mergeCell ref="A169:H169"/>
    <mergeCell ref="A161:H161"/>
    <mergeCell ref="J4:L4"/>
    <mergeCell ref="I13:J16"/>
    <mergeCell ref="D13:D17"/>
    <mergeCell ref="E222:F222"/>
    <mergeCell ref="C13:C17"/>
    <mergeCell ref="I222:J222"/>
    <mergeCell ref="K18:K221"/>
    <mergeCell ref="L18:L221"/>
    <mergeCell ref="A75:H75"/>
    <mergeCell ref="A38:H38"/>
    <mergeCell ref="A26:H26"/>
    <mergeCell ref="A186:H186"/>
    <mergeCell ref="A222:D222"/>
    <mergeCell ref="A209:H209"/>
    <mergeCell ref="A214:H214"/>
    <mergeCell ref="A218:H218"/>
    <mergeCell ref="A220:H220"/>
    <mergeCell ref="A140:H140"/>
  </mergeCells>
  <phoneticPr fontId="12" type="noConversion"/>
  <pageMargins left="0.25" right="0.25" top="0.75" bottom="0.75" header="0.3" footer="0.3"/>
  <pageSetup paperSize="9" scale="57" fitToHeight="0" orientation="landscape" r:id="rId1"/>
  <rowBreaks count="1" manualBreakCount="1">
    <brk id="1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2024-06-17T08:27:47Z</dcterms:modified>
</cp:coreProperties>
</file>