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3/№55 - 22.11.2023/Технічне переоснащення системи електропостачання_Боярка/"/>
    </mc:Choice>
  </mc:AlternateContent>
  <xr:revisionPtr revIDLastSave="23" documentId="8_{B78AD4CF-C030-4CA2-9C7B-E16F5040345E}" xr6:coauthVersionLast="47" xr6:coauthVersionMax="47" xr10:uidLastSave="{B6447757-A037-467F-BCBA-B5A546E667B5}"/>
  <bookViews>
    <workbookView xWindow="-108" yWindow="-108" windowWidth="23256" windowHeight="12456" xr2:uid="{C61C024A-1907-43FE-99B0-0FEC7B592D2E}"/>
  </bookViews>
  <sheets>
    <sheet name="Дод _2 Кошторис"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 l="1"/>
  <c r="H90" i="1"/>
  <c r="I76" i="1"/>
  <c r="H76" i="1"/>
  <c r="I66" i="1"/>
  <c r="H66" i="1"/>
  <c r="I54" i="1"/>
  <c r="H54" i="1"/>
  <c r="I37" i="1"/>
  <c r="H37" i="1"/>
  <c r="I50" i="1"/>
  <c r="H50" i="1"/>
  <c r="I45" i="1"/>
  <c r="H45" i="1"/>
  <c r="I36" i="1"/>
  <c r="H36" i="1"/>
  <c r="I25" i="1"/>
  <c r="H25" i="1"/>
  <c r="I20" i="1"/>
  <c r="H20" i="1"/>
  <c r="H91" i="1" l="1"/>
  <c r="I91" i="1"/>
  <c r="I92" i="1" s="1"/>
  <c r="H92" i="1"/>
</calcChain>
</file>

<file path=xl/sharedStrings.xml><?xml version="1.0" encoding="utf-8"?>
<sst xmlns="http://schemas.openxmlformats.org/spreadsheetml/2006/main" count="201" uniqueCount="153">
  <si>
    <t>Найменування робіт та витрат</t>
  </si>
  <si>
    <t>Кількість</t>
  </si>
  <si>
    <t>Розділ 1. Будівництво ПЛ-0,4 кВ</t>
  </si>
  <si>
    <t>шт</t>
  </si>
  <si>
    <t>опоpа</t>
  </si>
  <si>
    <t>км</t>
  </si>
  <si>
    <t>Всього по розділу 1</t>
  </si>
  <si>
    <t>Гаки та траверси на опорі</t>
  </si>
  <si>
    <t>100 м</t>
  </si>
  <si>
    <t>Всього по розділу 2</t>
  </si>
  <si>
    <t>1000м</t>
  </si>
  <si>
    <t>Гак універсальний CSC 16uz</t>
  </si>
  <si>
    <t>м</t>
  </si>
  <si>
    <t>Пряжка [скріпка]  СF 20</t>
  </si>
  <si>
    <t>Наконечники DL-70</t>
  </si>
  <si>
    <t>Затискач натяжний магістральний GUKo2</t>
  </si>
  <si>
    <t>Труба гофрована ПВХ ф50</t>
  </si>
  <si>
    <t>Всього по розділу 3</t>
  </si>
  <si>
    <t>Всього по кошторису</t>
  </si>
  <si>
    <t>Розділ 1. Демонтаж АБ покриття доріг</t>
  </si>
  <si>
    <t>100м шва</t>
  </si>
  <si>
    <t>100м3</t>
  </si>
  <si>
    <t>Навантаження сміття вручну</t>
  </si>
  <si>
    <t>1 т</t>
  </si>
  <si>
    <t>Перевезення сміття до 10 км</t>
  </si>
  <si>
    <t>т</t>
  </si>
  <si>
    <t>Розділ 2. Відновлення</t>
  </si>
  <si>
    <t>100м2</t>
  </si>
  <si>
    <t>Розділ 3. Земляні роботи</t>
  </si>
  <si>
    <t>Розділ 4. Прокладання КЛ</t>
  </si>
  <si>
    <t>100 м тр</t>
  </si>
  <si>
    <t>прохід</t>
  </si>
  <si>
    <t>Всього по розділу 4</t>
  </si>
  <si>
    <t>Розділ 5. Заземлення ДЕС</t>
  </si>
  <si>
    <t>1м шин</t>
  </si>
  <si>
    <t>опора</t>
  </si>
  <si>
    <t>м3</t>
  </si>
  <si>
    <t>Огорожа сітчаста</t>
  </si>
  <si>
    <t>м2</t>
  </si>
  <si>
    <t>Всього по розділу 5</t>
  </si>
  <si>
    <t>Шафа під АВР</t>
  </si>
  <si>
    <t>Кабель АВВГ 4х120</t>
  </si>
  <si>
    <t>Провід ПВС 2х1,5</t>
  </si>
  <si>
    <t>комплект</t>
  </si>
  <si>
    <t>Арматура 10мм</t>
  </si>
  <si>
    <t>Сітка рабиця 50х50</t>
  </si>
  <si>
    <t>Кутик 35х35х3</t>
  </si>
  <si>
    <t>Труба профільна 50х50х3</t>
  </si>
  <si>
    <t>Всього по розділу 6</t>
  </si>
  <si>
    <t>Всього по локальному кошторису</t>
  </si>
  <si>
    <t>Розвезення по трасі залізобетонних стояків опор для ПЛ 0,38 кВ</t>
  </si>
  <si>
    <t>Установлення залізобетонних одностоякових опор для ВЛ 0,38 кВ і 6-10 кВ [із траверсами]</t>
  </si>
  <si>
    <t>Підвішування самонесучого ізольованого проводу AsXSn-4x70</t>
  </si>
  <si>
    <t>Розділ 3. Матеріали не враховані цінником</t>
  </si>
  <si>
    <t xml:space="preserve"> Кошторис 02-01-02 на КЛ-0,4 кВ</t>
  </si>
  <si>
    <t>Труба вініпластова по стінах і колонах з кріпленням накладними скобами, діаметр до 50 мм</t>
  </si>
  <si>
    <t>2.2.</t>
  </si>
  <si>
    <t>Розділ 6. Матеріали не враховані цінником</t>
  </si>
  <si>
    <t>2.3.</t>
  </si>
  <si>
    <t>Стояки вібровані для опор повітряних ліній електропередачі напругою 0,38 кВ, довжина 9,5 м СВ 95-3</t>
  </si>
  <si>
    <t>Основа для кріплення кабеля з ремінцем ВІС 3050</t>
  </si>
  <si>
    <t>Нарізування швів у бетоні свіжоукладеному</t>
  </si>
  <si>
    <t>Розбирання асфальтобетонних покриттів вручну</t>
  </si>
  <si>
    <t>Провід перший одножильний або багатожильний у загальному обплетенні у прокладених трубах або металорукавах, сумарний переріз до 240 мм2</t>
  </si>
  <si>
    <t>Стальна бандажна стрічка для кріплення гаків  20х0,7  ІF 207</t>
  </si>
  <si>
    <t>Улаштування одношарових основ товщиною 15 см із щебеню фракції 40-70 мм з межею міцності на стиск понад 98,1 МПа [1000 кг/см2]</t>
  </si>
  <si>
    <t>Улаштування покриття товщиною 4 см з гарячих асфальтобетонних сумішей вручну з ущільненням самохідними котками</t>
  </si>
  <si>
    <t>На кожні 0,5 см зміни товщини шару додавати до 6см</t>
  </si>
  <si>
    <t>Розробка ґрунту вручну в траншеях глибиною до 2 м без кріплень з укосами, група ґрунтів 2</t>
  </si>
  <si>
    <t>Засипка вручну траншей, пазух котлованів і ям, група ґрунтів 1</t>
  </si>
  <si>
    <t>Засипка вручну траншей, пазух котлованів і ям, група ґрунтів 1 Всього по розділу 3</t>
  </si>
  <si>
    <t>Улаштування трубопроводів із поліетиленових труб, до 2-х каналів</t>
  </si>
  <si>
    <t>Кабель до 35 кВ у прокладених трубах, блоках і коробах, маса 1 м до 3 кг</t>
  </si>
  <si>
    <t>Кабель до 35 кВ, що прокладається по установлених конструкціях і лотках з кріпленням на поворотах і в кінці траси, маса 1 м до 3 кг</t>
  </si>
  <si>
    <t>Кабель до 35 кВ, що прокладається по установлених конструкціях і лотках з кріпленням на поворотах і в кінці траси, маса 1 м до 1 кг</t>
  </si>
  <si>
    <t>Монтаж муфти кінцевої епоксидної для кабеля напругою до 1 кВ, переріз однієї жили до 185 мм2</t>
  </si>
  <si>
    <t>Покривання 1-2 кабелів, прокладених у траншеї, сигнальною стрічкою</t>
  </si>
  <si>
    <t>Герметизація проходів ущільнюючою масою при вводі кабелів у вибухонебезпечні приміщення</t>
  </si>
  <si>
    <t>Блок керування шафного виконання з АВР</t>
  </si>
  <si>
    <t>Монтаж дизель-генератора стаціонарного, маса до 5 т</t>
  </si>
  <si>
    <t>Монтаж дизель-генератора стаціонарного, маса до 3 т</t>
  </si>
  <si>
    <t>Монтаж шин заземленння опор ПЛ 0,38-10 кВ</t>
  </si>
  <si>
    <t>Монтаж заземлювача із 1 електрода для ПЛ 0,38-10 кВ</t>
  </si>
  <si>
    <t>Провідник заземлюючий відкрито по будівельних основах зі штабової сталі перерізом 160 мм2</t>
  </si>
  <si>
    <t>Замірювання електричного опору контуру заземлення опори</t>
  </si>
  <si>
    <t>Улаштування монолітних бетонних фундаментів, заглиблених на одній відмітці з опорою</t>
  </si>
  <si>
    <t>Автоматичний ввід резерву YCQ2CB-400,400A, 3P, 380B, 55kA,CNC</t>
  </si>
  <si>
    <t>Автоматичний ввід резерву YCQ2CB-400, 250A, 3P, 380B, 55kA,CNC</t>
  </si>
  <si>
    <t>Стрiчка сигнальна "обережно кабель" 300мм</t>
  </si>
  <si>
    <t>Муфта кабельна кінцева КВтп0,4кВ 70/120</t>
  </si>
  <si>
    <t>Труба ПВХ гнучка гофрована двостінна 110</t>
  </si>
  <si>
    <t>Фірмовий Бланк</t>
  </si>
  <si>
    <t xml:space="preserve">Матеріали для виконання даного переліку забезпечує підрядник.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підтримання майданчика та робочих місць у чистоті, вивіз сміття, що утворилось в процесі виконання робіт, перебазування техніки, прибуток, тощо. </t>
  </si>
  <si>
    <t>Ціна грн .,за одиницюз ухахуванням всіх податків та зборів *</t>
  </si>
  <si>
    <t>Вартість грн., з урахуванням всіх податків та зборів*</t>
  </si>
  <si>
    <t xml:space="preserve">Термін виконання робіт , календарних днів </t>
  </si>
  <si>
    <t>№ п/п</t>
  </si>
  <si>
    <t>Одиниця виміру</t>
  </si>
  <si>
    <t xml:space="preserve">Керівник організації/ФОП:	_________________________ ( ____________________) 
 МП                                                         підпис			ПІБ </t>
  </si>
  <si>
    <t>1.1</t>
  </si>
  <si>
    <t>1.2</t>
  </si>
  <si>
    <t>1.3</t>
  </si>
  <si>
    <t>2.1</t>
  </si>
  <si>
    <t>2.2</t>
  </si>
  <si>
    <t>2.3</t>
  </si>
  <si>
    <t>3.1</t>
  </si>
  <si>
    <t>3.2</t>
  </si>
  <si>
    <t>3.3</t>
  </si>
  <si>
    <t>3.4</t>
  </si>
  <si>
    <t>3.5</t>
  </si>
  <si>
    <t>3.6</t>
  </si>
  <si>
    <t>3.7</t>
  </si>
  <si>
    <t>3.8</t>
  </si>
  <si>
    <t>3.9</t>
  </si>
  <si>
    <t>1.4</t>
  </si>
  <si>
    <t>4.1</t>
  </si>
  <si>
    <t>4.2</t>
  </si>
  <si>
    <t>4.3</t>
  </si>
  <si>
    <t>4.4</t>
  </si>
  <si>
    <t>4.5</t>
  </si>
  <si>
    <t>4.6</t>
  </si>
  <si>
    <t>4.7</t>
  </si>
  <si>
    <t>4.8</t>
  </si>
  <si>
    <t>4.9</t>
  </si>
  <si>
    <t>4.10</t>
  </si>
  <si>
    <t>5.1</t>
  </si>
  <si>
    <t>5.2</t>
  </si>
  <si>
    <t>5.3</t>
  </si>
  <si>
    <t>5.4</t>
  </si>
  <si>
    <t>5.5</t>
  </si>
  <si>
    <t>5.6</t>
  </si>
  <si>
    <t>5.7</t>
  </si>
  <si>
    <t>5.8</t>
  </si>
  <si>
    <t>6.1</t>
  </si>
  <si>
    <t>6.2</t>
  </si>
  <si>
    <t>6.3</t>
  </si>
  <si>
    <t>6.4</t>
  </si>
  <si>
    <t>6.5</t>
  </si>
  <si>
    <t>6.6</t>
  </si>
  <si>
    <t>6.7</t>
  </si>
  <si>
    <t>6.8</t>
  </si>
  <si>
    <t>6.9</t>
  </si>
  <si>
    <t>6.10</t>
  </si>
  <si>
    <t>6.11</t>
  </si>
  <si>
    <t>6.12</t>
  </si>
  <si>
    <t>1.5</t>
  </si>
  <si>
    <t xml:space="preserve">Розбирання щебеневих покриттів та основ </t>
  </si>
  <si>
    <t>Кошторис 02-01-01 на ПЛ-0,4 кВ</t>
  </si>
  <si>
    <t xml:space="preserve"> Самонесучий ізольований провід, марка
AsXSn, переріз 4х70 мм2</t>
  </si>
  <si>
    <t xml:space="preserve">Додаток 2 до Запиту </t>
  </si>
  <si>
    <t>Кошторис робіт</t>
  </si>
  <si>
    <r>
      <t>(Назва Учасника),</t>
    </r>
    <r>
      <rPr>
        <sz val="11"/>
        <rFont val="Times New Roman"/>
        <family val="1"/>
        <charset val="204"/>
      </rPr>
      <t xml:space="preserve"> надає кошторис робіт, на  місцеву закупівлю робіт з технічного переоснащення системи електропостачання (встановлення ДЕС AKSA AD330) в КНП КОР «КОДЛ» за адресою: Київська область, місто Боярка вул. Хрещатик, 83</t>
    </r>
  </si>
  <si>
    <t xml:space="preserve">Розділ 2. Монтаж додаткового обладнання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</si>
</sst>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Times New Roman"/>
      <family val="1"/>
      <charset val="204"/>
    </font>
    <font>
      <sz val="10"/>
      <color rgb="FF000000"/>
      <name val="Times New Roman"/>
      <family val="1"/>
      <charset val="204"/>
    </font>
    <font>
      <b/>
      <sz val="10"/>
      <color rgb="FF000000"/>
      <name val="Times New Roman"/>
      <family val="1"/>
      <charset val="204"/>
    </font>
    <font>
      <b/>
      <u/>
      <sz val="10"/>
      <color rgb="FF000000"/>
      <name val="Times New Roman"/>
      <family val="1"/>
      <charset val="204"/>
    </font>
    <font>
      <sz val="16"/>
      <name val="Times New Roman"/>
      <family val="1"/>
      <charset val="204"/>
    </font>
    <font>
      <i/>
      <sz val="11"/>
      <name val="Times New Roman"/>
      <family val="1"/>
      <charset val="204"/>
    </font>
    <font>
      <sz val="11"/>
      <name val="Times New Roman"/>
      <family val="1"/>
      <charset val="204"/>
    </font>
    <font>
      <sz val="12"/>
      <name val="Times New Roman"/>
      <family val="1"/>
      <charset val="204"/>
    </font>
    <font>
      <sz val="12"/>
      <color theme="1"/>
      <name val="Times New Roman"/>
      <family val="1"/>
      <charset val="204"/>
    </font>
    <font>
      <b/>
      <sz val="11"/>
      <name val="Times New Roman"/>
      <family val="1"/>
      <charset val="204"/>
    </font>
    <font>
      <sz val="11"/>
      <color rgb="FF000000"/>
      <name val="Times New Roman"/>
      <family val="1"/>
      <charset val="204"/>
    </font>
    <font>
      <sz val="8"/>
      <name val="Calibri"/>
      <family val="2"/>
      <charset val="204"/>
      <scheme val="minor"/>
    </font>
    <font>
      <sz val="10"/>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87">
    <xf numFmtId="0" fontId="0" fillId="0" borderId="0" xfId="0"/>
    <xf numFmtId="0" fontId="1" fillId="0" borderId="0" xfId="0" applyFont="1"/>
    <xf numFmtId="0" fontId="2" fillId="0" borderId="9" xfId="0" applyFont="1" applyBorder="1" applyAlignment="1">
      <alignment horizontal="center" vertical="center" wrapText="1"/>
    </xf>
    <xf numFmtId="0" fontId="2" fillId="0" borderId="9" xfId="0" applyFont="1" applyBorder="1" applyAlignment="1">
      <alignment horizontal="right" vertical="center" wrapText="1"/>
    </xf>
    <xf numFmtId="0" fontId="2" fillId="0" borderId="19" xfId="0" applyFont="1" applyBorder="1" applyAlignment="1">
      <alignment horizontal="center" vertical="center" wrapText="1"/>
    </xf>
    <xf numFmtId="0" fontId="2" fillId="0" borderId="19" xfId="0" applyFont="1" applyBorder="1" applyAlignment="1">
      <alignment horizontal="right" vertical="center" wrapText="1"/>
    </xf>
    <xf numFmtId="0" fontId="5" fillId="0" borderId="0" xfId="0" applyFont="1" applyAlignment="1">
      <alignment horizontal="center" vertical="center"/>
    </xf>
    <xf numFmtId="0" fontId="5" fillId="0" borderId="0" xfId="0" applyFont="1"/>
    <xf numFmtId="4" fontId="5" fillId="0" borderId="0" xfId="0" applyNumberFormat="1" applyFont="1"/>
    <xf numFmtId="0" fontId="8" fillId="0" borderId="0" xfId="0" applyFont="1"/>
    <xf numFmtId="4" fontId="8" fillId="0" borderId="0" xfId="0" applyNumberFormat="1" applyFont="1"/>
    <xf numFmtId="0" fontId="9" fillId="0" borderId="0" xfId="0" applyFont="1"/>
    <xf numFmtId="0" fontId="1" fillId="0" borderId="9" xfId="0" applyFont="1" applyBorder="1"/>
    <xf numFmtId="0" fontId="2" fillId="0" borderId="23" xfId="0" applyFont="1" applyBorder="1" applyAlignment="1">
      <alignment horizontal="center" vertical="center" wrapText="1"/>
    </xf>
    <xf numFmtId="0" fontId="1" fillId="0" borderId="20" xfId="0" applyFont="1" applyBorder="1"/>
    <xf numFmtId="16" fontId="2" fillId="0" borderId="23"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xf>
    <xf numFmtId="0" fontId="1" fillId="0" borderId="30" xfId="0" applyFont="1" applyBorder="1"/>
    <xf numFmtId="0" fontId="10" fillId="0" borderId="0" xfId="0" applyFont="1" applyAlignment="1">
      <alignment vertical="center" wrapText="1"/>
    </xf>
    <xf numFmtId="0" fontId="7" fillId="0" borderId="0" xfId="0" applyFont="1" applyAlignment="1">
      <alignment horizontal="left" vertical="top"/>
    </xf>
    <xf numFmtId="4" fontId="7" fillId="0" borderId="0" xfId="0" applyNumberFormat="1" applyFont="1" applyAlignment="1">
      <alignment horizontal="right"/>
    </xf>
    <xf numFmtId="4" fontId="11" fillId="0" borderId="0" xfId="0" applyNumberFormat="1" applyFont="1" applyAlignment="1">
      <alignment horizontal="right"/>
    </xf>
    <xf numFmtId="0" fontId="7" fillId="0" borderId="0" xfId="0" applyFont="1" applyAlignment="1">
      <alignment horizontal="center"/>
    </xf>
    <xf numFmtId="49" fontId="2" fillId="0" borderId="23" xfId="0" applyNumberFormat="1" applyFont="1" applyBorder="1" applyAlignment="1">
      <alignment horizontal="center" vertical="center" wrapText="1"/>
    </xf>
    <xf numFmtId="0" fontId="6"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1" xfId="0" applyFont="1" applyBorder="1" applyAlignment="1">
      <alignment horizontal="right" vertical="center" wrapText="1"/>
    </xf>
    <xf numFmtId="0" fontId="3" fillId="0" borderId="14" xfId="0" applyFont="1" applyBorder="1" applyAlignment="1">
      <alignment horizontal="right" vertical="center" wrapText="1"/>
    </xf>
    <xf numFmtId="0" fontId="3" fillId="0" borderId="27" xfId="0" applyFont="1" applyBorder="1" applyAlignment="1">
      <alignment horizontal="right" vertical="center" wrapText="1"/>
    </xf>
    <xf numFmtId="0" fontId="3" fillId="0" borderId="28" xfId="0" applyFont="1" applyBorder="1" applyAlignment="1">
      <alignment horizontal="right" vertical="center" wrapText="1"/>
    </xf>
    <xf numFmtId="0" fontId="3" fillId="0" borderId="13" xfId="0" applyFont="1" applyBorder="1" applyAlignment="1">
      <alignment horizontal="righ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vertical="center" wrapText="1"/>
    </xf>
    <xf numFmtId="0" fontId="8" fillId="0" borderId="0" xfId="0" applyFont="1" applyAlignment="1">
      <alignment horizontal="right"/>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11" fillId="0" borderId="0" xfId="0" applyFont="1" applyAlignment="1">
      <alignment horizontal="left" wrapText="1"/>
    </xf>
    <xf numFmtId="0" fontId="11" fillId="0" borderId="0" xfId="0" applyFont="1" applyAlignment="1">
      <alignment horizontal="left"/>
    </xf>
    <xf numFmtId="0" fontId="2" fillId="0" borderId="26" xfId="0" applyFont="1" applyBorder="1" applyAlignment="1">
      <alignment vertical="center" wrapText="1"/>
    </xf>
    <xf numFmtId="0" fontId="5" fillId="4" borderId="0" xfId="0" applyFont="1" applyFill="1" applyAlignment="1">
      <alignment horizontal="center"/>
    </xf>
    <xf numFmtId="0" fontId="3" fillId="0" borderId="15" xfId="0" applyFont="1" applyBorder="1" applyAlignment="1">
      <alignment horizontal="righ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7" fillId="0" borderId="0" xfId="0" applyFont="1" applyAlignment="1">
      <alignment horizontal="left" vertical="justify"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BD2E-68EC-4CDB-9B6A-6F37EF4649E5}">
  <sheetPr>
    <pageSetUpPr fitToPage="1"/>
  </sheetPr>
  <dimension ref="A1:L104"/>
  <sheetViews>
    <sheetView tabSelected="1" topLeftCell="A9" workbookViewId="0">
      <selection activeCell="I17" sqref="I17"/>
    </sheetView>
  </sheetViews>
  <sheetFormatPr defaultRowHeight="13.8" x14ac:dyDescent="0.25"/>
  <cols>
    <col min="1" max="1" width="8.88671875" style="1"/>
    <col min="2" max="2" width="19.21875" style="1" customWidth="1"/>
    <col min="3" max="3" width="22.109375" style="1" customWidth="1"/>
    <col min="4" max="4" width="8.88671875" style="1"/>
    <col min="5" max="5" width="28.33203125" style="1" customWidth="1"/>
    <col min="6" max="6" width="14" style="1" customWidth="1"/>
    <col min="7" max="7" width="13" style="1" customWidth="1"/>
    <col min="8" max="8" width="16.88671875" style="1" customWidth="1"/>
    <col min="9" max="9" width="15.77734375" style="1" customWidth="1"/>
    <col min="10" max="10" width="15.21875" style="1" customWidth="1"/>
    <col min="11" max="16384" width="8.88671875" style="1"/>
  </cols>
  <sheetData>
    <row r="1" spans="1:12" ht="21" x14ac:dyDescent="0.4">
      <c r="A1" s="72" t="s">
        <v>91</v>
      </c>
      <c r="B1" s="72"/>
      <c r="C1" s="72"/>
      <c r="D1" s="72"/>
      <c r="E1" s="72"/>
      <c r="F1" s="72"/>
      <c r="G1" s="72"/>
      <c r="H1" s="72"/>
      <c r="I1" s="72"/>
      <c r="J1" s="72"/>
    </row>
    <row r="2" spans="1:12" ht="21" x14ac:dyDescent="0.4">
      <c r="B2" s="6"/>
      <c r="C2" s="7"/>
      <c r="D2" s="7"/>
      <c r="E2" s="9"/>
      <c r="F2" s="10"/>
      <c r="G2" s="10"/>
      <c r="H2" s="9"/>
      <c r="I2" s="58" t="s">
        <v>149</v>
      </c>
      <c r="J2" s="58"/>
      <c r="K2" s="11"/>
      <c r="L2" s="11"/>
    </row>
    <row r="3" spans="1:12" ht="21" x14ac:dyDescent="0.4">
      <c r="B3" s="6"/>
      <c r="C3" s="7"/>
      <c r="D3" s="7"/>
      <c r="E3" s="9"/>
      <c r="F3" s="58" t="s">
        <v>150</v>
      </c>
      <c r="G3" s="58"/>
      <c r="H3" s="58"/>
      <c r="I3" s="58"/>
      <c r="J3" s="58"/>
      <c r="K3" s="9"/>
      <c r="L3" s="11"/>
    </row>
    <row r="4" spans="1:12" ht="21" x14ac:dyDescent="0.4">
      <c r="B4" s="6"/>
      <c r="C4" s="7"/>
      <c r="D4" s="7"/>
      <c r="E4" s="7"/>
      <c r="F4" s="8"/>
      <c r="G4" s="8"/>
      <c r="H4" s="7"/>
      <c r="I4" s="7"/>
    </row>
    <row r="5" spans="1:12" ht="37.799999999999997" customHeight="1" x14ac:dyDescent="0.25">
      <c r="B5" s="82" t="s">
        <v>151</v>
      </c>
      <c r="C5" s="82"/>
      <c r="D5" s="82"/>
      <c r="E5" s="82"/>
      <c r="F5" s="82"/>
      <c r="G5" s="82"/>
      <c r="H5" s="82"/>
      <c r="I5" s="82"/>
      <c r="J5" s="82"/>
    </row>
    <row r="6" spans="1:12" ht="13.2" customHeight="1" x14ac:dyDescent="0.25">
      <c r="B6" s="25"/>
      <c r="C6" s="25"/>
      <c r="D6" s="25"/>
      <c r="E6" s="25"/>
      <c r="F6" s="25"/>
      <c r="G6" s="25"/>
      <c r="H6" s="25"/>
      <c r="I6" s="25"/>
      <c r="J6" s="25"/>
    </row>
    <row r="7" spans="1:12" ht="21.6" customHeight="1" x14ac:dyDescent="0.25">
      <c r="B7" s="77" t="s">
        <v>92</v>
      </c>
      <c r="C7" s="77"/>
      <c r="D7" s="77"/>
      <c r="E7" s="77"/>
      <c r="F7" s="77"/>
      <c r="G7" s="77"/>
      <c r="H7" s="77"/>
      <c r="I7" s="77"/>
      <c r="J7" s="77"/>
    </row>
    <row r="8" spans="1:12" ht="9.6" hidden="1" customHeight="1" x14ac:dyDescent="0.25">
      <c r="B8" s="77"/>
      <c r="C8" s="77"/>
      <c r="D8" s="77"/>
      <c r="E8" s="77"/>
      <c r="F8" s="77"/>
      <c r="G8" s="77"/>
      <c r="H8" s="77"/>
      <c r="I8" s="77"/>
      <c r="J8" s="77"/>
    </row>
    <row r="9" spans="1:12" ht="14.4" customHeight="1" x14ac:dyDescent="0.25">
      <c r="B9" s="77"/>
      <c r="C9" s="77"/>
      <c r="D9" s="77"/>
      <c r="E9" s="77"/>
      <c r="F9" s="77"/>
      <c r="G9" s="77"/>
      <c r="H9" s="77"/>
      <c r="I9" s="77"/>
      <c r="J9" s="77"/>
    </row>
    <row r="10" spans="1:12" ht="19.2" customHeight="1" x14ac:dyDescent="0.25">
      <c r="B10" s="77"/>
      <c r="C10" s="77"/>
      <c r="D10" s="77"/>
      <c r="E10" s="77"/>
      <c r="F10" s="77"/>
      <c r="G10" s="77"/>
      <c r="H10" s="77"/>
      <c r="I10" s="77"/>
      <c r="J10" s="77"/>
    </row>
    <row r="11" spans="1:12" ht="14.4" hidden="1" customHeight="1" x14ac:dyDescent="0.25"/>
    <row r="12" spans="1:12" ht="14.4" customHeight="1" thickBot="1" x14ac:dyDescent="0.3"/>
    <row r="13" spans="1:12" ht="35.4" customHeight="1" x14ac:dyDescent="0.25">
      <c r="B13" s="38" t="s">
        <v>96</v>
      </c>
      <c r="C13" s="52" t="s">
        <v>0</v>
      </c>
      <c r="D13" s="78"/>
      <c r="E13" s="79"/>
      <c r="F13" s="38" t="s">
        <v>97</v>
      </c>
      <c r="G13" s="38" t="s">
        <v>1</v>
      </c>
      <c r="H13" s="52" t="s">
        <v>93</v>
      </c>
      <c r="I13" s="85" t="s">
        <v>94</v>
      </c>
      <c r="J13" s="83" t="s">
        <v>95</v>
      </c>
    </row>
    <row r="14" spans="1:12" ht="26.4" customHeight="1" thickBot="1" x14ac:dyDescent="0.3">
      <c r="B14" s="39"/>
      <c r="C14" s="53"/>
      <c r="D14" s="80"/>
      <c r="E14" s="81"/>
      <c r="F14" s="39"/>
      <c r="G14" s="39"/>
      <c r="H14" s="53"/>
      <c r="I14" s="86"/>
      <c r="J14" s="84"/>
    </row>
    <row r="15" spans="1:12" ht="26.4" customHeight="1" x14ac:dyDescent="0.25">
      <c r="B15" s="49" t="s">
        <v>147</v>
      </c>
      <c r="C15" s="50"/>
      <c r="D15" s="50"/>
      <c r="E15" s="50"/>
      <c r="F15" s="50"/>
      <c r="G15" s="50"/>
      <c r="H15" s="50"/>
      <c r="I15" s="50"/>
      <c r="J15" s="51"/>
    </row>
    <row r="16" spans="1:12" ht="18.600000000000001" customHeight="1" x14ac:dyDescent="0.25">
      <c r="B16" s="40" t="s">
        <v>2</v>
      </c>
      <c r="C16" s="41"/>
      <c r="D16" s="41"/>
      <c r="E16" s="41"/>
      <c r="F16" s="41"/>
      <c r="G16" s="41"/>
      <c r="H16" s="41"/>
      <c r="I16" s="41"/>
      <c r="J16" s="42"/>
    </row>
    <row r="17" spans="2:10" ht="22.8" customHeight="1" x14ac:dyDescent="0.25">
      <c r="B17" s="24" t="s">
        <v>99</v>
      </c>
      <c r="C17" s="54" t="s">
        <v>50</v>
      </c>
      <c r="D17" s="55"/>
      <c r="E17" s="56"/>
      <c r="F17" s="2" t="s">
        <v>3</v>
      </c>
      <c r="G17" s="2">
        <v>2</v>
      </c>
      <c r="H17" s="3"/>
      <c r="I17" s="3"/>
      <c r="J17" s="14"/>
    </row>
    <row r="18" spans="2:10" ht="24.6" customHeight="1" x14ac:dyDescent="0.25">
      <c r="B18" s="24" t="s">
        <v>100</v>
      </c>
      <c r="C18" s="54" t="s">
        <v>51</v>
      </c>
      <c r="D18" s="55"/>
      <c r="E18" s="56"/>
      <c r="F18" s="2" t="s">
        <v>4</v>
      </c>
      <c r="G18" s="2">
        <v>2</v>
      </c>
      <c r="H18" s="3"/>
      <c r="I18" s="3"/>
      <c r="J18" s="14"/>
    </row>
    <row r="19" spans="2:10" ht="21.6" customHeight="1" x14ac:dyDescent="0.25">
      <c r="B19" s="24" t="s">
        <v>101</v>
      </c>
      <c r="C19" s="54" t="s">
        <v>52</v>
      </c>
      <c r="D19" s="55"/>
      <c r="E19" s="56"/>
      <c r="F19" s="2" t="s">
        <v>5</v>
      </c>
      <c r="G19" s="2">
        <v>5.5E-2</v>
      </c>
      <c r="H19" s="3"/>
      <c r="I19" s="3"/>
      <c r="J19" s="14"/>
    </row>
    <row r="20" spans="2:10" ht="14.4" customHeight="1" x14ac:dyDescent="0.25">
      <c r="B20" s="33" t="s">
        <v>6</v>
      </c>
      <c r="C20" s="34"/>
      <c r="D20" s="34"/>
      <c r="E20" s="34"/>
      <c r="F20" s="34"/>
      <c r="G20" s="73"/>
      <c r="H20" s="26">
        <f>SUM(H17:H19)</f>
        <v>0</v>
      </c>
      <c r="I20" s="26">
        <f>SUM(I17:I19)</f>
        <v>0</v>
      </c>
      <c r="J20" s="14"/>
    </row>
    <row r="21" spans="2:10" ht="26.4" customHeight="1" x14ac:dyDescent="0.25">
      <c r="B21" s="43" t="s">
        <v>152</v>
      </c>
      <c r="C21" s="44"/>
      <c r="D21" s="44"/>
      <c r="E21" s="44"/>
      <c r="F21" s="44"/>
      <c r="G21" s="44"/>
      <c r="H21" s="44"/>
      <c r="I21" s="44"/>
      <c r="J21" s="45"/>
    </row>
    <row r="22" spans="2:10" ht="19.8" customHeight="1" x14ac:dyDescent="0.25">
      <c r="B22" s="24" t="s">
        <v>102</v>
      </c>
      <c r="C22" s="74" t="s">
        <v>7</v>
      </c>
      <c r="D22" s="75"/>
      <c r="E22" s="76"/>
      <c r="F22" s="2" t="s">
        <v>3</v>
      </c>
      <c r="G22" s="2">
        <v>6</v>
      </c>
      <c r="H22" s="3"/>
      <c r="I22" s="3"/>
      <c r="J22" s="14"/>
    </row>
    <row r="23" spans="2:10" ht="35.4" customHeight="1" x14ac:dyDescent="0.25">
      <c r="B23" s="24" t="s">
        <v>103</v>
      </c>
      <c r="C23" s="54" t="s">
        <v>55</v>
      </c>
      <c r="D23" s="55"/>
      <c r="E23" s="56"/>
      <c r="F23" s="2" t="s">
        <v>8</v>
      </c>
      <c r="G23" s="2">
        <v>0.1</v>
      </c>
      <c r="H23" s="3"/>
      <c r="I23" s="3"/>
      <c r="J23" s="14"/>
    </row>
    <row r="24" spans="2:10" ht="27" customHeight="1" x14ac:dyDescent="0.25">
      <c r="B24" s="24" t="s">
        <v>104</v>
      </c>
      <c r="C24" s="62" t="s">
        <v>63</v>
      </c>
      <c r="D24" s="63"/>
      <c r="E24" s="64"/>
      <c r="F24" s="2" t="s">
        <v>8</v>
      </c>
      <c r="G24" s="2">
        <v>0.1</v>
      </c>
      <c r="H24" s="3"/>
      <c r="I24" s="3"/>
      <c r="J24" s="14"/>
    </row>
    <row r="25" spans="2:10" ht="17.399999999999999" customHeight="1" x14ac:dyDescent="0.25">
      <c r="B25" s="33" t="s">
        <v>9</v>
      </c>
      <c r="C25" s="34"/>
      <c r="D25" s="34"/>
      <c r="E25" s="34"/>
      <c r="F25" s="34"/>
      <c r="G25" s="34"/>
      <c r="H25" s="26">
        <f>SUM(H22:H24)</f>
        <v>0</v>
      </c>
      <c r="I25" s="26">
        <f>SUM(I22:I24)</f>
        <v>0</v>
      </c>
      <c r="J25" s="14"/>
    </row>
    <row r="26" spans="2:10" ht="14.4" customHeight="1" x14ac:dyDescent="0.25">
      <c r="B26" s="40" t="s">
        <v>53</v>
      </c>
      <c r="C26" s="41"/>
      <c r="D26" s="41"/>
      <c r="E26" s="41"/>
      <c r="F26" s="41"/>
      <c r="G26" s="41"/>
      <c r="H26" s="41"/>
      <c r="I26" s="41"/>
      <c r="J26" s="42"/>
    </row>
    <row r="27" spans="2:10" ht="32.4" customHeight="1" x14ac:dyDescent="0.25">
      <c r="B27" s="24" t="s">
        <v>105</v>
      </c>
      <c r="C27" s="54" t="s">
        <v>148</v>
      </c>
      <c r="D27" s="55"/>
      <c r="E27" s="56"/>
      <c r="F27" s="2" t="s">
        <v>10</v>
      </c>
      <c r="G27" s="2">
        <v>6.7000000000000004E-2</v>
      </c>
      <c r="H27" s="3"/>
      <c r="I27" s="3"/>
      <c r="J27" s="14"/>
    </row>
    <row r="28" spans="2:10" ht="25.8" customHeight="1" x14ac:dyDescent="0.25">
      <c r="B28" s="24" t="s">
        <v>106</v>
      </c>
      <c r="C28" s="54" t="s">
        <v>59</v>
      </c>
      <c r="D28" s="55"/>
      <c r="E28" s="56"/>
      <c r="F28" s="2" t="s">
        <v>3</v>
      </c>
      <c r="G28" s="2">
        <v>2</v>
      </c>
      <c r="H28" s="3"/>
      <c r="I28" s="3"/>
      <c r="J28" s="14"/>
    </row>
    <row r="29" spans="2:10" ht="19.8" customHeight="1" x14ac:dyDescent="0.25">
      <c r="B29" s="24" t="s">
        <v>107</v>
      </c>
      <c r="C29" s="65" t="s">
        <v>11</v>
      </c>
      <c r="D29" s="65"/>
      <c r="E29" s="65"/>
      <c r="F29" s="2" t="s">
        <v>3</v>
      </c>
      <c r="G29" s="2">
        <v>6</v>
      </c>
      <c r="H29" s="3"/>
      <c r="I29" s="3"/>
      <c r="J29" s="14"/>
    </row>
    <row r="30" spans="2:10" ht="15.6" customHeight="1" x14ac:dyDescent="0.25">
      <c r="B30" s="24" t="s">
        <v>108</v>
      </c>
      <c r="C30" s="54" t="s">
        <v>64</v>
      </c>
      <c r="D30" s="55"/>
      <c r="E30" s="56"/>
      <c r="F30" s="2" t="s">
        <v>12</v>
      </c>
      <c r="G30" s="2">
        <v>12</v>
      </c>
      <c r="H30" s="3"/>
      <c r="I30" s="3"/>
      <c r="J30" s="14"/>
    </row>
    <row r="31" spans="2:10" ht="19.2" customHeight="1" x14ac:dyDescent="0.25">
      <c r="B31" s="24" t="s">
        <v>109</v>
      </c>
      <c r="C31" s="65" t="s">
        <v>13</v>
      </c>
      <c r="D31" s="65"/>
      <c r="E31" s="65"/>
      <c r="F31" s="2" t="s">
        <v>3</v>
      </c>
      <c r="G31" s="2">
        <v>12</v>
      </c>
      <c r="H31" s="3"/>
      <c r="I31" s="3"/>
      <c r="J31" s="14"/>
    </row>
    <row r="32" spans="2:10" ht="13.2" customHeight="1" x14ac:dyDescent="0.25">
      <c r="B32" s="24" t="s">
        <v>110</v>
      </c>
      <c r="C32" s="65" t="s">
        <v>14</v>
      </c>
      <c r="D32" s="65"/>
      <c r="E32" s="65"/>
      <c r="F32" s="2" t="s">
        <v>3</v>
      </c>
      <c r="G32" s="2">
        <v>8</v>
      </c>
      <c r="H32" s="3"/>
      <c r="I32" s="3"/>
      <c r="J32" s="14"/>
    </row>
    <row r="33" spans="2:10" ht="16.2" customHeight="1" x14ac:dyDescent="0.25">
      <c r="B33" s="24" t="s">
        <v>111</v>
      </c>
      <c r="C33" s="65" t="s">
        <v>15</v>
      </c>
      <c r="D33" s="65"/>
      <c r="E33" s="65"/>
      <c r="F33" s="2" t="s">
        <v>3</v>
      </c>
      <c r="G33" s="2">
        <v>6</v>
      </c>
      <c r="H33" s="3"/>
      <c r="I33" s="3"/>
      <c r="J33" s="14"/>
    </row>
    <row r="34" spans="2:10" ht="14.4" customHeight="1" x14ac:dyDescent="0.25">
      <c r="B34" s="24" t="s">
        <v>112</v>
      </c>
      <c r="C34" s="54" t="s">
        <v>60</v>
      </c>
      <c r="D34" s="55"/>
      <c r="E34" s="56"/>
      <c r="F34" s="2" t="s">
        <v>3</v>
      </c>
      <c r="G34" s="2">
        <v>10</v>
      </c>
      <c r="H34" s="3"/>
      <c r="I34" s="3"/>
      <c r="J34" s="14"/>
    </row>
    <row r="35" spans="2:10" ht="13.2" customHeight="1" x14ac:dyDescent="0.25">
      <c r="B35" s="24" t="s">
        <v>113</v>
      </c>
      <c r="C35" s="65" t="s">
        <v>16</v>
      </c>
      <c r="D35" s="65"/>
      <c r="E35" s="65"/>
      <c r="F35" s="2" t="s">
        <v>12</v>
      </c>
      <c r="G35" s="2">
        <v>10</v>
      </c>
      <c r="H35" s="3"/>
      <c r="I35" s="3"/>
      <c r="J35" s="14"/>
    </row>
    <row r="36" spans="2:10" ht="18" customHeight="1" x14ac:dyDescent="0.25">
      <c r="B36" s="33" t="s">
        <v>17</v>
      </c>
      <c r="C36" s="34"/>
      <c r="D36" s="34"/>
      <c r="E36" s="34"/>
      <c r="F36" s="34"/>
      <c r="G36" s="34"/>
      <c r="H36" s="26">
        <f>SUM(H27:H35)</f>
        <v>0</v>
      </c>
      <c r="I36" s="26">
        <f>SUM(I27:I35)</f>
        <v>0</v>
      </c>
      <c r="J36" s="12"/>
    </row>
    <row r="37" spans="2:10" ht="20.399999999999999" customHeight="1" x14ac:dyDescent="0.25">
      <c r="B37" s="33" t="s">
        <v>18</v>
      </c>
      <c r="C37" s="34"/>
      <c r="D37" s="34"/>
      <c r="E37" s="34"/>
      <c r="F37" s="34"/>
      <c r="G37" s="34"/>
      <c r="H37" s="26">
        <f>H36+H25+H20</f>
        <v>0</v>
      </c>
      <c r="I37" s="26">
        <f>I25+I20+I36</f>
        <v>0</v>
      </c>
      <c r="J37" s="12"/>
    </row>
    <row r="38" spans="2:10" ht="26.4" customHeight="1" x14ac:dyDescent="0.25">
      <c r="B38" s="46" t="s">
        <v>54</v>
      </c>
      <c r="C38" s="47"/>
      <c r="D38" s="47"/>
      <c r="E38" s="47"/>
      <c r="F38" s="47"/>
      <c r="G38" s="47"/>
      <c r="H38" s="47"/>
      <c r="I38" s="47"/>
      <c r="J38" s="48"/>
    </row>
    <row r="39" spans="2:10" ht="14.4" customHeight="1" x14ac:dyDescent="0.25">
      <c r="B39" s="40" t="s">
        <v>19</v>
      </c>
      <c r="C39" s="41"/>
      <c r="D39" s="41"/>
      <c r="E39" s="41"/>
      <c r="F39" s="41"/>
      <c r="G39" s="41"/>
      <c r="H39" s="41"/>
      <c r="I39" s="41"/>
      <c r="J39" s="42"/>
    </row>
    <row r="40" spans="2:10" ht="14.4" customHeight="1" x14ac:dyDescent="0.25">
      <c r="B40" s="24" t="s">
        <v>99</v>
      </c>
      <c r="C40" s="54" t="s">
        <v>61</v>
      </c>
      <c r="D40" s="55"/>
      <c r="E40" s="56"/>
      <c r="F40" s="2" t="s">
        <v>20</v>
      </c>
      <c r="G40" s="2">
        <v>0.24</v>
      </c>
      <c r="H40" s="3"/>
      <c r="I40" s="3"/>
      <c r="J40" s="14"/>
    </row>
    <row r="41" spans="2:10" ht="15.6" customHeight="1" x14ac:dyDescent="0.25">
      <c r="B41" s="24" t="s">
        <v>100</v>
      </c>
      <c r="C41" s="54" t="s">
        <v>62</v>
      </c>
      <c r="D41" s="55"/>
      <c r="E41" s="56"/>
      <c r="F41" s="2" t="s">
        <v>21</v>
      </c>
      <c r="G41" s="2">
        <v>6.0000000000000001E-3</v>
      </c>
      <c r="H41" s="3"/>
      <c r="I41" s="3"/>
      <c r="J41" s="14"/>
    </row>
    <row r="42" spans="2:10" ht="16.2" customHeight="1" x14ac:dyDescent="0.25">
      <c r="B42" s="24" t="s">
        <v>101</v>
      </c>
      <c r="C42" s="66" t="s">
        <v>146</v>
      </c>
      <c r="D42" s="67"/>
      <c r="E42" s="68"/>
      <c r="F42" s="2" t="s">
        <v>21</v>
      </c>
      <c r="G42" s="2">
        <v>1.7999999999999999E-2</v>
      </c>
      <c r="H42" s="3"/>
      <c r="I42" s="3"/>
      <c r="J42" s="14"/>
    </row>
    <row r="43" spans="2:10" ht="19.8" customHeight="1" x14ac:dyDescent="0.25">
      <c r="B43" s="24" t="s">
        <v>114</v>
      </c>
      <c r="C43" s="65" t="s">
        <v>22</v>
      </c>
      <c r="D43" s="65"/>
      <c r="E43" s="65"/>
      <c r="F43" s="2" t="s">
        <v>23</v>
      </c>
      <c r="G43" s="2">
        <v>4.2</v>
      </c>
      <c r="H43" s="3"/>
      <c r="I43" s="3"/>
      <c r="J43" s="14"/>
    </row>
    <row r="44" spans="2:10" ht="18" customHeight="1" x14ac:dyDescent="0.25">
      <c r="B44" s="24" t="s">
        <v>145</v>
      </c>
      <c r="C44" s="66" t="s">
        <v>24</v>
      </c>
      <c r="D44" s="67"/>
      <c r="E44" s="68"/>
      <c r="F44" s="2" t="s">
        <v>25</v>
      </c>
      <c r="G44" s="2">
        <v>4.2</v>
      </c>
      <c r="H44" s="3"/>
      <c r="I44" s="3"/>
      <c r="J44" s="14"/>
    </row>
    <row r="45" spans="2:10" ht="20.399999999999999" customHeight="1" x14ac:dyDescent="0.25">
      <c r="B45" s="33" t="s">
        <v>6</v>
      </c>
      <c r="C45" s="34"/>
      <c r="D45" s="34"/>
      <c r="E45" s="34"/>
      <c r="F45" s="34"/>
      <c r="G45" s="34"/>
      <c r="H45" s="26">
        <f>SUM(H40:H44)</f>
        <v>0</v>
      </c>
      <c r="I45" s="26">
        <f>SUM(I40:I44)</f>
        <v>0</v>
      </c>
      <c r="J45" s="14"/>
    </row>
    <row r="46" spans="2:10" ht="21" customHeight="1" x14ac:dyDescent="0.25">
      <c r="B46" s="40" t="s">
        <v>26</v>
      </c>
      <c r="C46" s="41"/>
      <c r="D46" s="41"/>
      <c r="E46" s="41"/>
      <c r="F46" s="41"/>
      <c r="G46" s="41"/>
      <c r="H46" s="41"/>
      <c r="I46" s="41"/>
      <c r="J46" s="42"/>
    </row>
    <row r="47" spans="2:10" ht="26.4" customHeight="1" x14ac:dyDescent="0.25">
      <c r="B47" s="24" t="s">
        <v>102</v>
      </c>
      <c r="C47" s="59" t="s">
        <v>65</v>
      </c>
      <c r="D47" s="60"/>
      <c r="E47" s="61"/>
      <c r="F47" s="2" t="s">
        <v>27</v>
      </c>
      <c r="G47" s="2">
        <v>0.12</v>
      </c>
      <c r="H47" s="3"/>
      <c r="I47" s="3"/>
      <c r="J47" s="14"/>
    </row>
    <row r="48" spans="2:10" ht="27.6" customHeight="1" x14ac:dyDescent="0.25">
      <c r="B48" s="13" t="s">
        <v>56</v>
      </c>
      <c r="C48" s="59" t="s">
        <v>66</v>
      </c>
      <c r="D48" s="60"/>
      <c r="E48" s="61"/>
      <c r="F48" s="2" t="s">
        <v>27</v>
      </c>
      <c r="G48" s="2">
        <v>0.12</v>
      </c>
      <c r="H48" s="3"/>
      <c r="I48" s="3"/>
      <c r="J48" s="14"/>
    </row>
    <row r="49" spans="2:10" ht="17.399999999999999" customHeight="1" x14ac:dyDescent="0.25">
      <c r="B49" s="15" t="s">
        <v>58</v>
      </c>
      <c r="C49" s="54" t="s">
        <v>67</v>
      </c>
      <c r="D49" s="55"/>
      <c r="E49" s="56"/>
      <c r="F49" s="2" t="s">
        <v>27</v>
      </c>
      <c r="G49" s="2">
        <v>0.12</v>
      </c>
      <c r="H49" s="3"/>
      <c r="I49" s="3"/>
      <c r="J49" s="14"/>
    </row>
    <row r="50" spans="2:10" ht="15" customHeight="1" x14ac:dyDescent="0.25">
      <c r="B50" s="33" t="s">
        <v>9</v>
      </c>
      <c r="C50" s="34"/>
      <c r="D50" s="34"/>
      <c r="E50" s="34"/>
      <c r="F50" s="34"/>
      <c r="G50" s="34"/>
      <c r="H50" s="27">
        <f>SUM(H47:H49)</f>
        <v>0</v>
      </c>
      <c r="I50" s="28">
        <f>SUM(I47:I49)</f>
        <v>0</v>
      </c>
      <c r="J50" s="14"/>
    </row>
    <row r="51" spans="2:10" ht="15" customHeight="1" x14ac:dyDescent="0.25">
      <c r="B51" s="40" t="s">
        <v>28</v>
      </c>
      <c r="C51" s="41"/>
      <c r="D51" s="41"/>
      <c r="E51" s="41"/>
      <c r="F51" s="41"/>
      <c r="G51" s="41"/>
      <c r="H51" s="41"/>
      <c r="I51" s="41"/>
      <c r="J51" s="42"/>
    </row>
    <row r="52" spans="2:10" ht="27.6" customHeight="1" x14ac:dyDescent="0.25">
      <c r="B52" s="24" t="s">
        <v>105</v>
      </c>
      <c r="C52" s="54" t="s">
        <v>68</v>
      </c>
      <c r="D52" s="55"/>
      <c r="E52" s="56"/>
      <c r="F52" s="4" t="s">
        <v>21</v>
      </c>
      <c r="G52" s="4">
        <v>0.108</v>
      </c>
      <c r="H52" s="4"/>
      <c r="I52" s="4"/>
      <c r="J52" s="14"/>
    </row>
    <row r="53" spans="2:10" ht="26.4" customHeight="1" x14ac:dyDescent="0.25">
      <c r="B53" s="24" t="s">
        <v>106</v>
      </c>
      <c r="C53" s="54" t="s">
        <v>70</v>
      </c>
      <c r="D53" s="55"/>
      <c r="E53" s="56"/>
      <c r="F53" s="4" t="s">
        <v>21</v>
      </c>
      <c r="G53" s="4">
        <v>8.4000000000000005E-2</v>
      </c>
      <c r="H53" s="2"/>
      <c r="I53" s="2"/>
      <c r="J53" s="14"/>
    </row>
    <row r="54" spans="2:10" ht="20.399999999999999" customHeight="1" x14ac:dyDescent="0.25">
      <c r="B54" s="33" t="s">
        <v>17</v>
      </c>
      <c r="C54" s="34"/>
      <c r="D54" s="34"/>
      <c r="E54" s="34"/>
      <c r="F54" s="34"/>
      <c r="G54" s="34"/>
      <c r="H54" s="26">
        <f>SUM(H52:H53)</f>
        <v>0</v>
      </c>
      <c r="I54" s="26">
        <f>SUM(I52:I53)</f>
        <v>0</v>
      </c>
      <c r="J54" s="12"/>
    </row>
    <row r="55" spans="2:10" ht="26.4" customHeight="1" x14ac:dyDescent="0.25">
      <c r="B55" s="40" t="s">
        <v>29</v>
      </c>
      <c r="C55" s="41"/>
      <c r="D55" s="41"/>
      <c r="E55" s="41"/>
      <c r="F55" s="41"/>
      <c r="G55" s="41"/>
      <c r="H55" s="41"/>
      <c r="I55" s="41"/>
      <c r="J55" s="42"/>
    </row>
    <row r="56" spans="2:10" ht="21" customHeight="1" x14ac:dyDescent="0.25">
      <c r="B56" s="24" t="s">
        <v>115</v>
      </c>
      <c r="C56" s="59" t="s">
        <v>71</v>
      </c>
      <c r="D56" s="60"/>
      <c r="E56" s="61"/>
      <c r="F56" s="2" t="s">
        <v>5</v>
      </c>
      <c r="G56" s="2">
        <v>0.05</v>
      </c>
      <c r="H56" s="3"/>
      <c r="I56" s="3"/>
      <c r="J56" s="14"/>
    </row>
    <row r="57" spans="2:10" ht="24.6" customHeight="1" x14ac:dyDescent="0.25">
      <c r="B57" s="24" t="s">
        <v>116</v>
      </c>
      <c r="C57" s="59" t="s">
        <v>72</v>
      </c>
      <c r="D57" s="60"/>
      <c r="E57" s="61"/>
      <c r="F57" s="2" t="s">
        <v>8</v>
      </c>
      <c r="G57" s="2">
        <v>0.5</v>
      </c>
      <c r="H57" s="3"/>
      <c r="I57" s="3"/>
      <c r="J57" s="14"/>
    </row>
    <row r="58" spans="2:10" ht="27" customHeight="1" x14ac:dyDescent="0.25">
      <c r="B58" s="24" t="s">
        <v>117</v>
      </c>
      <c r="C58" s="59" t="s">
        <v>73</v>
      </c>
      <c r="D58" s="60"/>
      <c r="E58" s="61"/>
      <c r="F58" s="2" t="s">
        <v>8</v>
      </c>
      <c r="G58" s="2">
        <v>0.2</v>
      </c>
      <c r="H58" s="3"/>
      <c r="I58" s="3"/>
      <c r="J58" s="14"/>
    </row>
    <row r="59" spans="2:10" ht="29.4" customHeight="1" x14ac:dyDescent="0.25">
      <c r="B59" s="24" t="s">
        <v>118</v>
      </c>
      <c r="C59" s="54" t="s">
        <v>74</v>
      </c>
      <c r="D59" s="55"/>
      <c r="E59" s="56"/>
      <c r="F59" s="2" t="s">
        <v>8</v>
      </c>
      <c r="G59" s="2">
        <v>0.25</v>
      </c>
      <c r="H59" s="3"/>
      <c r="I59" s="3"/>
      <c r="J59" s="14"/>
    </row>
    <row r="60" spans="2:10" ht="26.4" customHeight="1" x14ac:dyDescent="0.25">
      <c r="B60" s="24" t="s">
        <v>119</v>
      </c>
      <c r="C60" s="57" t="s">
        <v>75</v>
      </c>
      <c r="D60" s="57"/>
      <c r="E60" s="57"/>
      <c r="F60" s="2" t="s">
        <v>3</v>
      </c>
      <c r="G60" s="2">
        <v>12</v>
      </c>
      <c r="H60" s="3"/>
      <c r="I60" s="3"/>
      <c r="J60" s="14"/>
    </row>
    <row r="61" spans="2:10" ht="26.4" customHeight="1" x14ac:dyDescent="0.25">
      <c r="B61" s="24" t="s">
        <v>120</v>
      </c>
      <c r="C61" s="57" t="s">
        <v>76</v>
      </c>
      <c r="D61" s="57"/>
      <c r="E61" s="57"/>
      <c r="F61" s="2" t="s">
        <v>30</v>
      </c>
      <c r="G61" s="2">
        <v>0.12</v>
      </c>
      <c r="H61" s="3"/>
      <c r="I61" s="3"/>
      <c r="J61" s="14"/>
    </row>
    <row r="62" spans="2:10" ht="26.4" customHeight="1" x14ac:dyDescent="0.25">
      <c r="B62" s="24" t="s">
        <v>121</v>
      </c>
      <c r="C62" s="57" t="s">
        <v>77</v>
      </c>
      <c r="D62" s="57"/>
      <c r="E62" s="57"/>
      <c r="F62" s="2" t="s">
        <v>31</v>
      </c>
      <c r="G62" s="2">
        <v>10</v>
      </c>
      <c r="H62" s="3"/>
      <c r="I62" s="3"/>
      <c r="J62" s="14"/>
    </row>
    <row r="63" spans="2:10" ht="19.8" customHeight="1" x14ac:dyDescent="0.25">
      <c r="B63" s="24" t="s">
        <v>122</v>
      </c>
      <c r="C63" s="57" t="s">
        <v>78</v>
      </c>
      <c r="D63" s="57"/>
      <c r="E63" s="57"/>
      <c r="F63" s="2" t="s">
        <v>3</v>
      </c>
      <c r="G63" s="2">
        <v>2</v>
      </c>
      <c r="H63" s="3"/>
      <c r="I63" s="3"/>
      <c r="J63" s="14"/>
    </row>
    <row r="64" spans="2:10" ht="25.2" customHeight="1" x14ac:dyDescent="0.25">
      <c r="B64" s="24" t="s">
        <v>123</v>
      </c>
      <c r="C64" s="57" t="s">
        <v>79</v>
      </c>
      <c r="D64" s="57"/>
      <c r="E64" s="57"/>
      <c r="F64" s="2" t="s">
        <v>25</v>
      </c>
      <c r="G64" s="2">
        <v>3.97</v>
      </c>
      <c r="H64" s="3"/>
      <c r="I64" s="3"/>
      <c r="J64" s="14"/>
    </row>
    <row r="65" spans="2:10" ht="25.8" customHeight="1" x14ac:dyDescent="0.25">
      <c r="B65" s="24" t="s">
        <v>124</v>
      </c>
      <c r="C65" s="57" t="s">
        <v>80</v>
      </c>
      <c r="D65" s="57"/>
      <c r="E65" s="57"/>
      <c r="F65" s="2" t="s">
        <v>25</v>
      </c>
      <c r="G65" s="2">
        <v>2.48</v>
      </c>
      <c r="H65" s="3"/>
      <c r="I65" s="3"/>
      <c r="J65" s="14"/>
    </row>
    <row r="66" spans="2:10" ht="24" customHeight="1" x14ac:dyDescent="0.25">
      <c r="B66" s="33" t="s">
        <v>32</v>
      </c>
      <c r="C66" s="34"/>
      <c r="D66" s="34"/>
      <c r="E66" s="34"/>
      <c r="F66" s="34"/>
      <c r="G66" s="34"/>
      <c r="H66" s="27">
        <f>SUM(H56:H65)</f>
        <v>0</v>
      </c>
      <c r="I66" s="28">
        <f>SUM(I56:I65)</f>
        <v>0</v>
      </c>
      <c r="J66" s="14"/>
    </row>
    <row r="67" spans="2:10" ht="19.2" customHeight="1" x14ac:dyDescent="0.25">
      <c r="B67" s="40" t="s">
        <v>33</v>
      </c>
      <c r="C67" s="41"/>
      <c r="D67" s="41"/>
      <c r="E67" s="41"/>
      <c r="F67" s="41"/>
      <c r="G67" s="41"/>
      <c r="H67" s="41"/>
      <c r="I67" s="41"/>
      <c r="J67" s="42"/>
    </row>
    <row r="68" spans="2:10" ht="30.6" customHeight="1" x14ac:dyDescent="0.25">
      <c r="B68" s="24" t="s">
        <v>125</v>
      </c>
      <c r="C68" s="57" t="s">
        <v>68</v>
      </c>
      <c r="D68" s="57"/>
      <c r="E68" s="57"/>
      <c r="F68" s="2" t="s">
        <v>21</v>
      </c>
      <c r="G68" s="2">
        <v>1.47E-2</v>
      </c>
      <c r="H68" s="3"/>
      <c r="I68" s="3"/>
      <c r="J68" s="14"/>
    </row>
    <row r="69" spans="2:10" ht="16.8" customHeight="1" x14ac:dyDescent="0.25">
      <c r="B69" s="24" t="s">
        <v>126</v>
      </c>
      <c r="C69" s="57" t="s">
        <v>69</v>
      </c>
      <c r="D69" s="57"/>
      <c r="E69" s="57"/>
      <c r="F69" s="2" t="s">
        <v>21</v>
      </c>
      <c r="G69" s="2">
        <v>1.47E-2</v>
      </c>
      <c r="H69" s="3"/>
      <c r="I69" s="3"/>
      <c r="J69" s="14"/>
    </row>
    <row r="70" spans="2:10" ht="16.8" customHeight="1" x14ac:dyDescent="0.25">
      <c r="B70" s="24" t="s">
        <v>127</v>
      </c>
      <c r="C70" s="57" t="s">
        <v>81</v>
      </c>
      <c r="D70" s="57"/>
      <c r="E70" s="57"/>
      <c r="F70" s="2" t="s">
        <v>34</v>
      </c>
      <c r="G70" s="2">
        <v>7</v>
      </c>
      <c r="H70" s="3"/>
      <c r="I70" s="3"/>
      <c r="J70" s="14"/>
    </row>
    <row r="71" spans="2:10" x14ac:dyDescent="0.25">
      <c r="B71" s="24" t="s">
        <v>128</v>
      </c>
      <c r="C71" s="57" t="s">
        <v>82</v>
      </c>
      <c r="D71" s="57"/>
      <c r="E71" s="57"/>
      <c r="F71" s="2" t="s">
        <v>3</v>
      </c>
      <c r="G71" s="2">
        <v>3</v>
      </c>
      <c r="H71" s="3"/>
      <c r="I71" s="3"/>
      <c r="J71" s="14"/>
    </row>
    <row r="72" spans="2:10" ht="28.2" customHeight="1" x14ac:dyDescent="0.25">
      <c r="B72" s="24" t="s">
        <v>129</v>
      </c>
      <c r="C72" s="57" t="s">
        <v>83</v>
      </c>
      <c r="D72" s="57"/>
      <c r="E72" s="57"/>
      <c r="F72" s="2" t="s">
        <v>8</v>
      </c>
      <c r="G72" s="2">
        <v>0.1</v>
      </c>
      <c r="H72" s="3"/>
      <c r="I72" s="3"/>
      <c r="J72" s="14"/>
    </row>
    <row r="73" spans="2:10" ht="18.600000000000001" customHeight="1" x14ac:dyDescent="0.25">
      <c r="B73" s="24" t="s">
        <v>130</v>
      </c>
      <c r="C73" s="57" t="s">
        <v>84</v>
      </c>
      <c r="D73" s="57"/>
      <c r="E73" s="57"/>
      <c r="F73" s="4" t="s">
        <v>35</v>
      </c>
      <c r="G73" s="4">
        <v>1</v>
      </c>
      <c r="H73" s="5"/>
      <c r="I73" s="5"/>
      <c r="J73" s="14"/>
    </row>
    <row r="74" spans="2:10" ht="25.8" customHeight="1" x14ac:dyDescent="0.25">
      <c r="B74" s="24" t="s">
        <v>131</v>
      </c>
      <c r="C74" s="57" t="s">
        <v>85</v>
      </c>
      <c r="D74" s="57"/>
      <c r="E74" s="57"/>
      <c r="F74" s="4" t="s">
        <v>36</v>
      </c>
      <c r="G74" s="4">
        <v>7</v>
      </c>
      <c r="H74" s="5"/>
      <c r="I74" s="5"/>
      <c r="J74" s="14"/>
    </row>
    <row r="75" spans="2:10" ht="18" customHeight="1" x14ac:dyDescent="0.25">
      <c r="B75" s="24" t="s">
        <v>132</v>
      </c>
      <c r="C75" s="57" t="s">
        <v>37</v>
      </c>
      <c r="D75" s="57"/>
      <c r="E75" s="57"/>
      <c r="F75" s="2" t="s">
        <v>38</v>
      </c>
      <c r="G75" s="2">
        <v>44</v>
      </c>
      <c r="H75" s="3"/>
      <c r="I75" s="3"/>
      <c r="J75" s="14"/>
    </row>
    <row r="76" spans="2:10" ht="21" customHeight="1" x14ac:dyDescent="0.25">
      <c r="B76" s="33" t="s">
        <v>39</v>
      </c>
      <c r="C76" s="34"/>
      <c r="D76" s="34"/>
      <c r="E76" s="34"/>
      <c r="F76" s="34"/>
      <c r="G76" s="34"/>
      <c r="H76" s="26">
        <f>SUM(H68:H75)</f>
        <v>0</v>
      </c>
      <c r="I76" s="28">
        <f>SUM(I68:I75)</f>
        <v>0</v>
      </c>
      <c r="J76" s="14"/>
    </row>
    <row r="77" spans="2:10" ht="22.8" customHeight="1" x14ac:dyDescent="0.25">
      <c r="B77" s="43" t="s">
        <v>57</v>
      </c>
      <c r="C77" s="44"/>
      <c r="D77" s="44"/>
      <c r="E77" s="44"/>
      <c r="F77" s="44"/>
      <c r="G77" s="44"/>
      <c r="H77" s="44"/>
      <c r="I77" s="44"/>
      <c r="J77" s="45"/>
    </row>
    <row r="78" spans="2:10" x14ac:dyDescent="0.25">
      <c r="B78" s="24" t="s">
        <v>133</v>
      </c>
      <c r="C78" s="57" t="s">
        <v>40</v>
      </c>
      <c r="D78" s="57"/>
      <c r="E78" s="57"/>
      <c r="F78" s="2" t="s">
        <v>3</v>
      </c>
      <c r="G78" s="2">
        <v>1</v>
      </c>
      <c r="H78" s="3"/>
      <c r="I78" s="3"/>
      <c r="J78" s="14"/>
    </row>
    <row r="79" spans="2:10" ht="14.4" customHeight="1" x14ac:dyDescent="0.25">
      <c r="B79" s="24" t="s">
        <v>134</v>
      </c>
      <c r="C79" s="57" t="s">
        <v>86</v>
      </c>
      <c r="D79" s="57"/>
      <c r="E79" s="57"/>
      <c r="F79" s="2" t="s">
        <v>3</v>
      </c>
      <c r="G79" s="2">
        <v>1</v>
      </c>
      <c r="H79" s="3"/>
      <c r="I79" s="3"/>
      <c r="J79" s="14"/>
    </row>
    <row r="80" spans="2:10" ht="10.199999999999999" customHeight="1" x14ac:dyDescent="0.25">
      <c r="B80" s="24" t="s">
        <v>135</v>
      </c>
      <c r="C80" s="57" t="s">
        <v>87</v>
      </c>
      <c r="D80" s="57"/>
      <c r="E80" s="57"/>
      <c r="F80" s="2" t="s">
        <v>3</v>
      </c>
      <c r="G80" s="2">
        <v>1</v>
      </c>
      <c r="H80" s="3"/>
      <c r="I80" s="3"/>
      <c r="J80" s="14"/>
    </row>
    <row r="81" spans="2:10" x14ac:dyDescent="0.25">
      <c r="B81" s="24" t="s">
        <v>136</v>
      </c>
      <c r="C81" s="57" t="s">
        <v>41</v>
      </c>
      <c r="D81" s="57"/>
      <c r="E81" s="57"/>
      <c r="F81" s="2" t="s">
        <v>12</v>
      </c>
      <c r="G81" s="2">
        <v>72</v>
      </c>
      <c r="H81" s="3"/>
      <c r="I81" s="3"/>
      <c r="J81" s="14"/>
    </row>
    <row r="82" spans="2:10" x14ac:dyDescent="0.25">
      <c r="B82" s="24" t="s">
        <v>137</v>
      </c>
      <c r="C82" s="57" t="s">
        <v>42</v>
      </c>
      <c r="D82" s="57"/>
      <c r="E82" s="57"/>
      <c r="F82" s="2" t="s">
        <v>12</v>
      </c>
      <c r="G82" s="2">
        <v>25</v>
      </c>
      <c r="H82" s="3"/>
      <c r="I82" s="3"/>
      <c r="J82" s="14"/>
    </row>
    <row r="83" spans="2:10" x14ac:dyDescent="0.25">
      <c r="B83" s="24" t="s">
        <v>138</v>
      </c>
      <c r="C83" s="57" t="s">
        <v>88</v>
      </c>
      <c r="D83" s="57"/>
      <c r="E83" s="57"/>
      <c r="F83" s="2" t="s">
        <v>12</v>
      </c>
      <c r="G83" s="2">
        <v>12</v>
      </c>
      <c r="H83" s="3"/>
      <c r="I83" s="3"/>
      <c r="J83" s="14"/>
    </row>
    <row r="84" spans="2:10" x14ac:dyDescent="0.25">
      <c r="B84" s="24" t="s">
        <v>139</v>
      </c>
      <c r="C84" s="57" t="s">
        <v>89</v>
      </c>
      <c r="D84" s="57"/>
      <c r="E84" s="57"/>
      <c r="F84" s="2" t="s">
        <v>43</v>
      </c>
      <c r="G84" s="2">
        <v>12</v>
      </c>
      <c r="H84" s="3"/>
      <c r="I84" s="3"/>
      <c r="J84" s="14"/>
    </row>
    <row r="85" spans="2:10" x14ac:dyDescent="0.25">
      <c r="B85" s="24" t="s">
        <v>140</v>
      </c>
      <c r="C85" s="57" t="s">
        <v>44</v>
      </c>
      <c r="D85" s="57"/>
      <c r="E85" s="57"/>
      <c r="F85" s="2" t="s">
        <v>25</v>
      </c>
      <c r="G85" s="2">
        <v>0.2</v>
      </c>
      <c r="H85" s="3"/>
      <c r="I85" s="3"/>
      <c r="J85" s="14"/>
    </row>
    <row r="86" spans="2:10" x14ac:dyDescent="0.25">
      <c r="B86" s="24" t="s">
        <v>141</v>
      </c>
      <c r="C86" s="57" t="s">
        <v>45</v>
      </c>
      <c r="D86" s="57"/>
      <c r="E86" s="57"/>
      <c r="F86" s="2" t="s">
        <v>38</v>
      </c>
      <c r="G86" s="2">
        <v>44</v>
      </c>
      <c r="H86" s="3"/>
      <c r="I86" s="3"/>
      <c r="J86" s="14"/>
    </row>
    <row r="87" spans="2:10" x14ac:dyDescent="0.25">
      <c r="B87" s="24" t="s">
        <v>142</v>
      </c>
      <c r="C87" s="57" t="s">
        <v>90</v>
      </c>
      <c r="D87" s="57"/>
      <c r="E87" s="57"/>
      <c r="F87" s="2" t="s">
        <v>12</v>
      </c>
      <c r="G87" s="2">
        <v>50</v>
      </c>
      <c r="H87" s="3"/>
      <c r="I87" s="3"/>
      <c r="J87" s="14"/>
    </row>
    <row r="88" spans="2:10" x14ac:dyDescent="0.25">
      <c r="B88" s="24" t="s">
        <v>143</v>
      </c>
      <c r="C88" s="57" t="s">
        <v>46</v>
      </c>
      <c r="D88" s="57"/>
      <c r="E88" s="57"/>
      <c r="F88" s="2" t="s">
        <v>25</v>
      </c>
      <c r="G88" s="2">
        <v>0.11</v>
      </c>
      <c r="H88" s="3"/>
      <c r="I88" s="3"/>
      <c r="J88" s="14"/>
    </row>
    <row r="89" spans="2:10" ht="14.4" thickBot="1" x14ac:dyDescent="0.3">
      <c r="B89" s="24" t="s">
        <v>144</v>
      </c>
      <c r="C89" s="71" t="s">
        <v>47</v>
      </c>
      <c r="D89" s="71"/>
      <c r="E89" s="71"/>
      <c r="F89" s="16" t="s">
        <v>25</v>
      </c>
      <c r="G89" s="16">
        <v>7.0000000000000007E-2</v>
      </c>
      <c r="H89" s="17"/>
      <c r="I89" s="17"/>
      <c r="J89" s="18"/>
    </row>
    <row r="90" spans="2:10" ht="13.8" customHeight="1" x14ac:dyDescent="0.25">
      <c r="B90" s="35" t="s">
        <v>48</v>
      </c>
      <c r="C90" s="36"/>
      <c r="D90" s="36"/>
      <c r="E90" s="36"/>
      <c r="F90" s="36"/>
      <c r="G90" s="36"/>
      <c r="H90" s="29">
        <f>SUM(H78:H89)</f>
        <v>0</v>
      </c>
      <c r="I90" s="30">
        <f>SUM(I78:I89)</f>
        <v>0</v>
      </c>
      <c r="J90" s="12"/>
    </row>
    <row r="91" spans="2:10" ht="13.8" customHeight="1" x14ac:dyDescent="0.25">
      <c r="B91" s="37" t="s">
        <v>18</v>
      </c>
      <c r="C91" s="34"/>
      <c r="D91" s="34"/>
      <c r="E91" s="34"/>
      <c r="F91" s="34"/>
      <c r="G91" s="34"/>
      <c r="H91" s="31">
        <f>SUM(+H90+H76+H66+H54+H50+H45)</f>
        <v>0</v>
      </c>
      <c r="I91" s="32">
        <f>SUM(I90+I76+I66+I54+I50+I45)</f>
        <v>0</v>
      </c>
      <c r="J91" s="12"/>
    </row>
    <row r="92" spans="2:10" ht="13.8" customHeight="1" x14ac:dyDescent="0.25">
      <c r="B92" s="37" t="s">
        <v>49</v>
      </c>
      <c r="C92" s="34"/>
      <c r="D92" s="34"/>
      <c r="E92" s="34"/>
      <c r="F92" s="34"/>
      <c r="G92" s="34"/>
      <c r="H92" s="27">
        <f>SUM(H91+H37)</f>
        <v>0</v>
      </c>
      <c r="I92" s="28">
        <f>SUM(I91+I37)</f>
        <v>0</v>
      </c>
      <c r="J92" s="12"/>
    </row>
    <row r="94" spans="2:10" ht="21" x14ac:dyDescent="0.4">
      <c r="B94" s="6"/>
      <c r="C94" s="7"/>
      <c r="D94" s="7"/>
      <c r="E94" s="7"/>
      <c r="F94" s="8"/>
      <c r="G94" s="8"/>
      <c r="H94" s="7"/>
      <c r="I94" s="7"/>
      <c r="J94" s="7"/>
    </row>
    <row r="95" spans="2:10" ht="15.6" x14ac:dyDescent="0.3">
      <c r="B95" s="9"/>
      <c r="C95" s="19"/>
      <c r="D95" s="19"/>
      <c r="E95" s="19"/>
      <c r="F95" s="20"/>
      <c r="G95" s="20"/>
      <c r="H95" s="20"/>
      <c r="I95" s="20"/>
      <c r="J95" s="21"/>
    </row>
    <row r="96" spans="2:10" x14ac:dyDescent="0.25">
      <c r="B96" s="69" t="s">
        <v>98</v>
      </c>
      <c r="C96" s="70"/>
      <c r="D96" s="70"/>
      <c r="E96" s="70"/>
      <c r="F96" s="70"/>
      <c r="G96" s="70"/>
      <c r="H96" s="20"/>
      <c r="I96" s="20"/>
      <c r="J96" s="22"/>
    </row>
    <row r="97" spans="2:10" x14ac:dyDescent="0.25">
      <c r="B97" s="23"/>
      <c r="C97" s="19"/>
      <c r="D97" s="19"/>
      <c r="E97" s="19"/>
      <c r="F97" s="20"/>
      <c r="G97" s="20"/>
      <c r="H97" s="20"/>
      <c r="I97" s="20"/>
      <c r="J97" s="21"/>
    </row>
    <row r="98" spans="2:10" x14ac:dyDescent="0.25">
      <c r="B98" s="23"/>
      <c r="C98" s="19"/>
      <c r="D98" s="19"/>
      <c r="E98" s="19"/>
      <c r="F98" s="20"/>
      <c r="G98" s="20"/>
      <c r="H98" s="20"/>
      <c r="I98" s="20"/>
      <c r="J98" s="21"/>
    </row>
    <row r="99" spans="2:10" x14ac:dyDescent="0.25">
      <c r="B99" s="23"/>
      <c r="C99" s="19"/>
      <c r="D99" s="19"/>
      <c r="E99" s="19"/>
      <c r="F99" s="20"/>
      <c r="G99" s="20"/>
      <c r="H99" s="20"/>
      <c r="I99" s="20"/>
      <c r="J99" s="21"/>
    </row>
    <row r="100" spans="2:10" x14ac:dyDescent="0.25">
      <c r="B100" s="23"/>
      <c r="C100" s="19"/>
      <c r="D100" s="19"/>
      <c r="E100" s="19"/>
      <c r="F100" s="20"/>
      <c r="G100" s="20"/>
      <c r="H100" s="20"/>
      <c r="I100" s="20"/>
      <c r="J100" s="21"/>
    </row>
    <row r="101" spans="2:10" ht="21" x14ac:dyDescent="0.4">
      <c r="B101" s="6"/>
      <c r="C101" s="7"/>
      <c r="D101" s="7"/>
      <c r="E101" s="7"/>
      <c r="F101" s="8"/>
      <c r="G101" s="8"/>
      <c r="H101" s="7"/>
      <c r="I101" s="7"/>
      <c r="J101" s="7"/>
    </row>
    <row r="102" spans="2:10" ht="21" x14ac:dyDescent="0.4">
      <c r="B102" s="6"/>
      <c r="C102" s="7"/>
      <c r="D102" s="7"/>
      <c r="E102" s="7"/>
      <c r="F102" s="8"/>
      <c r="G102" s="8"/>
      <c r="H102" s="7"/>
      <c r="I102" s="7"/>
      <c r="J102" s="7"/>
    </row>
    <row r="103" spans="2:10" ht="21" x14ac:dyDescent="0.4">
      <c r="B103" s="6"/>
      <c r="C103" s="7"/>
      <c r="D103" s="7"/>
      <c r="E103" s="7"/>
      <c r="F103" s="8"/>
      <c r="G103" s="8"/>
      <c r="H103" s="7"/>
      <c r="I103" s="7"/>
      <c r="J103" s="7"/>
    </row>
    <row r="104" spans="2:10" ht="21" x14ac:dyDescent="0.4">
      <c r="B104" s="6"/>
      <c r="C104" s="7"/>
      <c r="D104" s="7"/>
      <c r="E104" s="7"/>
      <c r="F104" s="8"/>
      <c r="G104" s="8"/>
      <c r="H104" s="7"/>
      <c r="I104" s="7"/>
      <c r="J104" s="7"/>
    </row>
  </sheetData>
  <mergeCells count="91">
    <mergeCell ref="C57:E57"/>
    <mergeCell ref="C43:E43"/>
    <mergeCell ref="C44:E44"/>
    <mergeCell ref="C35:E35"/>
    <mergeCell ref="C65:E65"/>
    <mergeCell ref="C64:E64"/>
    <mergeCell ref="C63:E63"/>
    <mergeCell ref="C62:E62"/>
    <mergeCell ref="C47:E47"/>
    <mergeCell ref="B46:J46"/>
    <mergeCell ref="B51:J51"/>
    <mergeCell ref="B55:J55"/>
    <mergeCell ref="A1:J1"/>
    <mergeCell ref="B20:G20"/>
    <mergeCell ref="B25:G25"/>
    <mergeCell ref="B36:G36"/>
    <mergeCell ref="B37:G37"/>
    <mergeCell ref="C22:E22"/>
    <mergeCell ref="B7:J10"/>
    <mergeCell ref="C13:E14"/>
    <mergeCell ref="G13:G14"/>
    <mergeCell ref="B5:J5"/>
    <mergeCell ref="B13:B14"/>
    <mergeCell ref="J13:J14"/>
    <mergeCell ref="B96:G96"/>
    <mergeCell ref="C88:E88"/>
    <mergeCell ref="C89:E89"/>
    <mergeCell ref="B77:J77"/>
    <mergeCell ref="C78:E78"/>
    <mergeCell ref="C79:E79"/>
    <mergeCell ref="C85:E85"/>
    <mergeCell ref="C86:E86"/>
    <mergeCell ref="C87:E87"/>
    <mergeCell ref="C84:E84"/>
    <mergeCell ref="C81:E81"/>
    <mergeCell ref="C82:E82"/>
    <mergeCell ref="C83:E83"/>
    <mergeCell ref="C80:E80"/>
    <mergeCell ref="C75:E75"/>
    <mergeCell ref="C24:E24"/>
    <mergeCell ref="C48:E48"/>
    <mergeCell ref="C52:E52"/>
    <mergeCell ref="C31:E31"/>
    <mergeCell ref="C32:E32"/>
    <mergeCell ref="C33:E33"/>
    <mergeCell ref="C29:E29"/>
    <mergeCell ref="B67:J67"/>
    <mergeCell ref="C61:E61"/>
    <mergeCell ref="B45:G45"/>
    <mergeCell ref="B50:G50"/>
    <mergeCell ref="B54:G54"/>
    <mergeCell ref="B66:G66"/>
    <mergeCell ref="C42:E42"/>
    <mergeCell ref="C60:E60"/>
    <mergeCell ref="C68:E68"/>
    <mergeCell ref="C17:E17"/>
    <mergeCell ref="C18:E18"/>
    <mergeCell ref="C19:E19"/>
    <mergeCell ref="I2:J2"/>
    <mergeCell ref="F3:J3"/>
    <mergeCell ref="C58:E58"/>
    <mergeCell ref="C49:E49"/>
    <mergeCell ref="C53:E53"/>
    <mergeCell ref="C56:E56"/>
    <mergeCell ref="C27:E27"/>
    <mergeCell ref="C28:E28"/>
    <mergeCell ref="C34:E34"/>
    <mergeCell ref="C40:E40"/>
    <mergeCell ref="C41:E41"/>
    <mergeCell ref="C30:E30"/>
    <mergeCell ref="C73:E73"/>
    <mergeCell ref="C72:E72"/>
    <mergeCell ref="C71:E71"/>
    <mergeCell ref="C70:E70"/>
    <mergeCell ref="C69:E69"/>
    <mergeCell ref="B76:G76"/>
    <mergeCell ref="B90:G90"/>
    <mergeCell ref="B92:G92"/>
    <mergeCell ref="B91:G91"/>
    <mergeCell ref="F13:F14"/>
    <mergeCell ref="B16:J16"/>
    <mergeCell ref="B21:J21"/>
    <mergeCell ref="B26:J26"/>
    <mergeCell ref="B39:J39"/>
    <mergeCell ref="B38:J38"/>
    <mergeCell ref="B15:J15"/>
    <mergeCell ref="H13:H14"/>
    <mergeCell ref="I13:I14"/>
    <mergeCell ref="C23:E23"/>
    <mergeCell ref="C59:E59"/>
    <mergeCell ref="C74:E74"/>
  </mergeCells>
  <phoneticPr fontId="12" type="noConversion"/>
  <pageMargins left="0.7" right="0.7" top="0.75" bottom="0.75" header="0.3" footer="0.3"/>
  <pageSetup paperSize="9"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2da58bb-4cd8-4687-a72c-c14629b9ee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2B45096FE60B1B4FB1AE986246E583B3" ma:contentTypeVersion="17" ma:contentTypeDescription="Створення нового документа." ma:contentTypeScope="" ma:versionID="12375e3a06443716d8eff1da6ab8b181">
  <xsd:schema xmlns:xsd="http://www.w3.org/2001/XMLSchema" xmlns:xs="http://www.w3.org/2001/XMLSchema" xmlns:p="http://schemas.microsoft.com/office/2006/metadata/properties" xmlns:ns3="8406995f-fc0f-4533-85c1-cfc1455491b2" xmlns:ns4="42da58bb-4cd8-4687-a72c-c14629b9eebe" targetNamespace="http://schemas.microsoft.com/office/2006/metadata/properties" ma:root="true" ma:fieldsID="a5ac27301f27f8b664b70be21ed77e80" ns3:_="" ns4:_="">
    <xsd:import namespace="8406995f-fc0f-4533-85c1-cfc1455491b2"/>
    <xsd:import namespace="42da58bb-4cd8-4687-a72c-c14629b9ee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6995f-fc0f-4533-85c1-cfc1455491b2" elementFormDefault="qualified">
    <xsd:import namespace="http://schemas.microsoft.com/office/2006/documentManagement/types"/>
    <xsd:import namespace="http://schemas.microsoft.com/office/infopath/2007/PartnerControls"/>
    <xsd:element name="SharedWithUsers" ma:index="8"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Відомості про тих, хто має доступ" ma:internalName="SharedWithDetails" ma:readOnly="true">
      <xsd:simpleType>
        <xsd:restriction base="dms:Note">
          <xsd:maxLength value="255"/>
        </xsd:restriction>
      </xsd:simpleType>
    </xsd:element>
    <xsd:element name="SharingHintHash" ma:index="10" nillable="true" ma:displayName="Геш підказки про спільний доступ"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a58bb-4cd8-4687-a72c-c14629b9ee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CAC5D6-5724-4E93-AC72-62731901BF95}">
  <ds:schemaRefs>
    <ds:schemaRef ds:uri="http://purl.org/dc/elements/1.1/"/>
    <ds:schemaRef ds:uri="http://purl.org/dc/dcmitype/"/>
    <ds:schemaRef ds:uri="http://purl.org/dc/terms/"/>
    <ds:schemaRef ds:uri="8406995f-fc0f-4533-85c1-cfc1455491b2"/>
    <ds:schemaRef ds:uri="http://schemas.microsoft.com/office/2006/documentManagement/types"/>
    <ds:schemaRef ds:uri="42da58bb-4cd8-4687-a72c-c14629b9eebe"/>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4680046-B69E-40DD-9340-FB85831E2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6995f-fc0f-4533-85c1-cfc1455491b2"/>
    <ds:schemaRef ds:uri="42da58bb-4cd8-4687-a72c-c14629b9e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3E7909-3E91-4D37-A863-6A7182EA26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 _2 Кошторис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Катерина Рачкова</dc:creator>
  <cp:lastModifiedBy>Катерина Рачкова</cp:lastModifiedBy>
  <cp:lastPrinted>2023-11-10T08:01:28Z</cp:lastPrinted>
  <dcterms:created xsi:type="dcterms:W3CDTF">2023-11-08T13:07:50Z</dcterms:created>
  <dcterms:modified xsi:type="dcterms:W3CDTF">2023-11-10T09:25:48Z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0x0101002B45096FE60B1B4FB1AE986246E583B3</vt:lpwstr>
  </property>
</Properties>
</file>